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OHNISHI-PC\Users\ohnishi\Desktop\claire_data\媒体資料・企画書・イベント\2024年\"/>
    </mc:Choice>
  </mc:AlternateContent>
  <xr:revisionPtr revIDLastSave="0" documentId="13_ncr:1_{6C9077B0-1B26-4F7B-AD02-2B3931AB8D00}" xr6:coauthVersionLast="47" xr6:coauthVersionMax="47" xr10:uidLastSave="{00000000-0000-0000-0000-000000000000}"/>
  <bookViews>
    <workbookView xWindow="1485" yWindow="450" windowWidth="20085" windowHeight="15300" xr2:uid="{00000000-000D-0000-FFFF-FFFF00000000}"/>
  </bookViews>
  <sheets>
    <sheet name="2024年エリア別部数表 (NEW) " sheetId="18" r:id="rId1"/>
  </sheets>
  <definedNames>
    <definedName name="_xlnm.Print_Area" localSheetId="0">'2024年エリア別部数表 (NEW) '!$A$1:$N$67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8" l="1"/>
  <c r="M59" i="18"/>
  <c r="N54" i="18"/>
  <c r="M54" i="18"/>
  <c r="N49" i="18"/>
  <c r="M49" i="18"/>
  <c r="N45" i="18"/>
  <c r="M45" i="18"/>
  <c r="N20" i="18"/>
  <c r="M20" i="18"/>
  <c r="I58" i="18"/>
  <c r="H58" i="18"/>
  <c r="I53" i="18"/>
  <c r="H53" i="18"/>
  <c r="M65" i="18" s="1"/>
  <c r="I40" i="18"/>
  <c r="H40" i="18"/>
  <c r="I26" i="18"/>
  <c r="H26" i="18"/>
  <c r="D43" i="18"/>
  <c r="D33" i="18"/>
  <c r="D19" i="18"/>
  <c r="C43" i="18"/>
  <c r="C33" i="18"/>
  <c r="C19" i="18"/>
  <c r="L3" i="18" l="1"/>
  <c r="L5" i="18" s="1"/>
  <c r="M66" i="18"/>
</calcChain>
</file>

<file path=xl/sharedStrings.xml><?xml version="1.0" encoding="utf-8"?>
<sst xmlns="http://schemas.openxmlformats.org/spreadsheetml/2006/main" count="174" uniqueCount="161">
  <si>
    <t>「クレーる」ポスティングエリア別部数表</t>
    <rPh sb="15" eb="16">
      <t>ベツ</t>
    </rPh>
    <rPh sb="16" eb="18">
      <t>ブスウ</t>
    </rPh>
    <rPh sb="18" eb="19">
      <t>ヒョウ</t>
    </rPh>
    <phoneticPr fontId="3"/>
  </si>
  <si>
    <t>配布日</t>
    <rPh sb="0" eb="2">
      <t>ハイフ</t>
    </rPh>
    <rPh sb="2" eb="3">
      <t>ビ</t>
    </rPh>
    <phoneticPr fontId="3"/>
  </si>
  <si>
    <t>広告主</t>
    <rPh sb="0" eb="3">
      <t>コウコクヌシ</t>
    </rPh>
    <phoneticPr fontId="3"/>
  </si>
  <si>
    <t>円</t>
    <rPh sb="0" eb="1">
      <t>エン</t>
    </rPh>
    <phoneticPr fontId="3"/>
  </si>
  <si>
    <t>チラシ内容</t>
    <rPh sb="3" eb="5">
      <t>ナイヨウ</t>
    </rPh>
    <phoneticPr fontId="3"/>
  </si>
  <si>
    <t>その他条件</t>
    <rPh sb="2" eb="3">
      <t>タ</t>
    </rPh>
    <rPh sb="3" eb="5">
      <t>ジョウケン</t>
    </rPh>
    <phoneticPr fontId="3"/>
  </si>
  <si>
    <t>搬入日時</t>
    <rPh sb="0" eb="2">
      <t>ハンニュウ</t>
    </rPh>
    <rPh sb="2" eb="4">
      <t>ニチジ</t>
    </rPh>
    <phoneticPr fontId="3"/>
  </si>
  <si>
    <t>担当者（弊社営業担当）</t>
    <rPh sb="0" eb="3">
      <t>タントウシャ</t>
    </rPh>
    <rPh sb="4" eb="6">
      <t>ヘイシャ</t>
    </rPh>
    <rPh sb="6" eb="8">
      <t>エイギョウ</t>
    </rPh>
    <rPh sb="8" eb="10">
      <t>タントウ</t>
    </rPh>
    <phoneticPr fontId="3"/>
  </si>
  <si>
    <t>A　平城ニュータウンブロック</t>
    <rPh sb="2" eb="4">
      <t>ヘイジョウ</t>
    </rPh>
    <phoneticPr fontId="3"/>
  </si>
  <si>
    <t>D　学園前北ブロック</t>
    <rPh sb="2" eb="5">
      <t>ガクエンマエ</t>
    </rPh>
    <rPh sb="5" eb="6">
      <t>キタ</t>
    </rPh>
    <phoneticPr fontId="3"/>
  </si>
  <si>
    <t>F　奈良東ブロック</t>
    <rPh sb="2" eb="4">
      <t>ナラ</t>
    </rPh>
    <rPh sb="4" eb="5">
      <t>ヒガシ</t>
    </rPh>
    <phoneticPr fontId="3"/>
  </si>
  <si>
    <t>神功１・２</t>
    <rPh sb="0" eb="1">
      <t>ジン</t>
    </rPh>
    <rPh sb="1" eb="2">
      <t>コウ</t>
    </rPh>
    <phoneticPr fontId="3"/>
  </si>
  <si>
    <t>中山町西３</t>
    <rPh sb="0" eb="2">
      <t>ナカヤマ</t>
    </rPh>
    <rPh sb="2" eb="3">
      <t>チョウ</t>
    </rPh>
    <rPh sb="3" eb="4">
      <t>ニシ</t>
    </rPh>
    <phoneticPr fontId="3"/>
  </si>
  <si>
    <t>青山１・２・３・４</t>
    <rPh sb="0" eb="2">
      <t>アオヤマ</t>
    </rPh>
    <phoneticPr fontId="3"/>
  </si>
  <si>
    <t>神功３～５</t>
    <rPh sb="0" eb="1">
      <t>ジン</t>
    </rPh>
    <rPh sb="1" eb="2">
      <t>コウ</t>
    </rPh>
    <phoneticPr fontId="3"/>
  </si>
  <si>
    <t>中山町西４</t>
    <rPh sb="0" eb="2">
      <t>ナカヤマ</t>
    </rPh>
    <rPh sb="2" eb="3">
      <t>チョウ</t>
    </rPh>
    <rPh sb="3" eb="4">
      <t>ニシ</t>
    </rPh>
    <phoneticPr fontId="3"/>
  </si>
  <si>
    <t>青山５・６・７・８</t>
    <rPh sb="0" eb="2">
      <t>アオヤマ</t>
    </rPh>
    <phoneticPr fontId="3"/>
  </si>
  <si>
    <t>神功６</t>
    <rPh sb="0" eb="1">
      <t>シン</t>
    </rPh>
    <rPh sb="1" eb="2">
      <t>コウ</t>
    </rPh>
    <phoneticPr fontId="3"/>
  </si>
  <si>
    <t>中山町</t>
    <rPh sb="0" eb="3">
      <t>ナカヤマチョウ</t>
    </rPh>
    <phoneticPr fontId="3"/>
  </si>
  <si>
    <t>右京３・４・５　※</t>
    <rPh sb="0" eb="2">
      <t>ウキョウ</t>
    </rPh>
    <phoneticPr fontId="3"/>
  </si>
  <si>
    <t>中山泉ヶ丘・秋篠台</t>
    <rPh sb="0" eb="2">
      <t>ナカヤマ</t>
    </rPh>
    <rPh sb="2" eb="3">
      <t>イズミ</t>
    </rPh>
    <rPh sb="4" eb="5">
      <t>オカ</t>
    </rPh>
    <rPh sb="6" eb="8">
      <t>アキシノ</t>
    </rPh>
    <rPh sb="8" eb="9">
      <t>ダイ</t>
    </rPh>
    <phoneticPr fontId="3"/>
  </si>
  <si>
    <t>小計</t>
    <rPh sb="0" eb="2">
      <t>ショウケイ</t>
    </rPh>
    <phoneticPr fontId="3"/>
  </si>
  <si>
    <t>朱雀１・２・６</t>
    <rPh sb="0" eb="1">
      <t>シュ</t>
    </rPh>
    <rPh sb="1" eb="2">
      <t>ジャク</t>
    </rPh>
    <phoneticPr fontId="3"/>
  </si>
  <si>
    <t>朝日町１・２</t>
    <rPh sb="0" eb="3">
      <t>アサヒマチ</t>
    </rPh>
    <phoneticPr fontId="3"/>
  </si>
  <si>
    <t>M　新大宮ブロック</t>
    <rPh sb="2" eb="3">
      <t>シン</t>
    </rPh>
    <rPh sb="3" eb="5">
      <t>オオミヤ</t>
    </rPh>
    <phoneticPr fontId="3"/>
  </si>
  <si>
    <t>朱雀３※・４</t>
    <rPh sb="0" eb="1">
      <t>シュ</t>
    </rPh>
    <rPh sb="1" eb="2">
      <t>ジャク</t>
    </rPh>
    <phoneticPr fontId="3"/>
  </si>
  <si>
    <t>学園朝日元町１・２</t>
    <rPh sb="0" eb="2">
      <t>ガクエン</t>
    </rPh>
    <rPh sb="2" eb="4">
      <t>アサヒマチ</t>
    </rPh>
    <rPh sb="4" eb="6">
      <t>モトマチ</t>
    </rPh>
    <phoneticPr fontId="3"/>
  </si>
  <si>
    <t>朱雀５</t>
    <rPh sb="0" eb="1">
      <t>シュ</t>
    </rPh>
    <rPh sb="1" eb="2">
      <t>ジャク</t>
    </rPh>
    <phoneticPr fontId="3"/>
  </si>
  <si>
    <t>学園朝日町</t>
    <rPh sb="0" eb="2">
      <t>ガクエン</t>
    </rPh>
    <rPh sb="2" eb="4">
      <t>アサヒマチ</t>
    </rPh>
    <rPh sb="4" eb="5">
      <t>チョウ</t>
    </rPh>
    <phoneticPr fontId="3"/>
  </si>
  <si>
    <t>大宮町1～4※</t>
    <rPh sb="0" eb="3">
      <t>オオミヤチョウ</t>
    </rPh>
    <phoneticPr fontId="3"/>
  </si>
  <si>
    <t>左京１・２</t>
    <rPh sb="0" eb="2">
      <t>サキョウ</t>
    </rPh>
    <phoneticPr fontId="3"/>
  </si>
  <si>
    <t>鶴舞東</t>
    <rPh sb="0" eb="1">
      <t>ツル</t>
    </rPh>
    <rPh sb="1" eb="2">
      <t>マイ</t>
    </rPh>
    <rPh sb="2" eb="3">
      <t>ヒガシ</t>
    </rPh>
    <phoneticPr fontId="3"/>
  </si>
  <si>
    <t>左京３～５</t>
    <rPh sb="0" eb="2">
      <t>サキョウ</t>
    </rPh>
    <phoneticPr fontId="3"/>
  </si>
  <si>
    <t>鶴舞西</t>
    <rPh sb="0" eb="1">
      <t>ツル</t>
    </rPh>
    <rPh sb="1" eb="2">
      <t>マイ</t>
    </rPh>
    <rPh sb="2" eb="3">
      <t>ニシ</t>
    </rPh>
    <phoneticPr fontId="3"/>
  </si>
  <si>
    <t>H　生駒北ブロック</t>
    <rPh sb="2" eb="4">
      <t>イコマ</t>
    </rPh>
    <rPh sb="4" eb="5">
      <t>キタ</t>
    </rPh>
    <phoneticPr fontId="3"/>
  </si>
  <si>
    <t>学園緑ヶ丘・新田・赤松</t>
    <rPh sb="0" eb="2">
      <t>ガクエン</t>
    </rPh>
    <rPh sb="2" eb="5">
      <t>ミドリガオカ</t>
    </rPh>
    <rPh sb="6" eb="8">
      <t>シンデン</t>
    </rPh>
    <rPh sb="9" eb="11">
      <t>アカマツ</t>
    </rPh>
    <phoneticPr fontId="3"/>
  </si>
  <si>
    <t>鹿ノ台北</t>
    <rPh sb="0" eb="1">
      <t>シカ</t>
    </rPh>
    <rPh sb="2" eb="3">
      <t>ダイ</t>
    </rPh>
    <rPh sb="3" eb="4">
      <t>キタ</t>
    </rPh>
    <phoneticPr fontId="3"/>
  </si>
  <si>
    <t>B　学研都市木津ブロック</t>
    <rPh sb="2" eb="4">
      <t>ガッケン</t>
    </rPh>
    <rPh sb="4" eb="6">
      <t>トシ</t>
    </rPh>
    <rPh sb="6" eb="7">
      <t>キ</t>
    </rPh>
    <rPh sb="7" eb="8">
      <t>ツ</t>
    </rPh>
    <phoneticPr fontId="3"/>
  </si>
  <si>
    <t>百楽園１～５</t>
    <rPh sb="0" eb="1">
      <t>ヒャク</t>
    </rPh>
    <rPh sb="1" eb="2">
      <t>ラク</t>
    </rPh>
    <rPh sb="2" eb="3">
      <t>エン</t>
    </rPh>
    <phoneticPr fontId="3"/>
  </si>
  <si>
    <t>鹿ノ台東</t>
    <rPh sb="0" eb="1">
      <t>シカ</t>
    </rPh>
    <rPh sb="2" eb="3">
      <t>ダイ</t>
    </rPh>
    <rPh sb="3" eb="4">
      <t>ヒガシ</t>
    </rPh>
    <phoneticPr fontId="3"/>
  </si>
  <si>
    <t>兜台２※・３・４・６※・７</t>
    <rPh sb="0" eb="1">
      <t>カブト</t>
    </rPh>
    <rPh sb="1" eb="2">
      <t>ダイ</t>
    </rPh>
    <phoneticPr fontId="3"/>
  </si>
  <si>
    <t>学園北１・２</t>
    <rPh sb="0" eb="2">
      <t>ガクエン</t>
    </rPh>
    <rPh sb="2" eb="3">
      <t>キタ</t>
    </rPh>
    <phoneticPr fontId="3"/>
  </si>
  <si>
    <t>鹿ノ台西</t>
    <rPh sb="0" eb="1">
      <t>シカ</t>
    </rPh>
    <rPh sb="2" eb="3">
      <t>ダイ</t>
    </rPh>
    <rPh sb="3" eb="4">
      <t>ニシ</t>
    </rPh>
    <phoneticPr fontId="3"/>
  </si>
  <si>
    <t>木津川台１～３</t>
    <rPh sb="0" eb="1">
      <t>キ</t>
    </rPh>
    <rPh sb="1" eb="2">
      <t>ツ</t>
    </rPh>
    <rPh sb="2" eb="3">
      <t>カワ</t>
    </rPh>
    <rPh sb="3" eb="4">
      <t>ダイ</t>
    </rPh>
    <phoneticPr fontId="3"/>
  </si>
  <si>
    <t>押熊町A</t>
    <rPh sb="0" eb="3">
      <t>オシクマチョウ</t>
    </rPh>
    <phoneticPr fontId="3"/>
  </si>
  <si>
    <t>鹿ノ台南</t>
    <rPh sb="0" eb="1">
      <t>シカ</t>
    </rPh>
    <rPh sb="2" eb="3">
      <t>ダイ</t>
    </rPh>
    <rPh sb="3" eb="4">
      <t>ミナミ</t>
    </rPh>
    <phoneticPr fontId="3"/>
  </si>
  <si>
    <t>木津川台５～９</t>
    <rPh sb="0" eb="1">
      <t>キ</t>
    </rPh>
    <rPh sb="1" eb="2">
      <t>ツ</t>
    </rPh>
    <rPh sb="2" eb="3">
      <t>カワ</t>
    </rPh>
    <rPh sb="3" eb="4">
      <t>ダイ</t>
    </rPh>
    <phoneticPr fontId="3"/>
  </si>
  <si>
    <t>中山・押熊町C</t>
    <rPh sb="0" eb="2">
      <t>ナカヤマ</t>
    </rPh>
    <rPh sb="3" eb="6">
      <t>オシクマチョウ</t>
    </rPh>
    <phoneticPr fontId="3"/>
  </si>
  <si>
    <t>真弓１・２</t>
    <rPh sb="0" eb="2">
      <t>マユミ</t>
    </rPh>
    <phoneticPr fontId="3"/>
  </si>
  <si>
    <t>相楽台２・５</t>
    <rPh sb="0" eb="1">
      <t>ソウ</t>
    </rPh>
    <rPh sb="1" eb="2">
      <t>ラク</t>
    </rPh>
    <rPh sb="2" eb="3">
      <t>ダイ</t>
    </rPh>
    <phoneticPr fontId="3"/>
  </si>
  <si>
    <t>秋篠町B</t>
    <rPh sb="0" eb="3">
      <t>アキシノチョウ</t>
    </rPh>
    <phoneticPr fontId="3"/>
  </si>
  <si>
    <t>真弓３・４</t>
    <rPh sb="0" eb="2">
      <t>マユミ</t>
    </rPh>
    <phoneticPr fontId="3"/>
  </si>
  <si>
    <t>相楽台６・７※</t>
    <rPh sb="0" eb="1">
      <t>ソウ</t>
    </rPh>
    <rPh sb="1" eb="2">
      <t>ラク</t>
    </rPh>
    <rPh sb="2" eb="3">
      <t>ダイ</t>
    </rPh>
    <phoneticPr fontId="3"/>
  </si>
  <si>
    <t>真弓南１・２</t>
    <rPh sb="0" eb="2">
      <t>マユミ</t>
    </rPh>
    <rPh sb="2" eb="3">
      <t>ミナミ</t>
    </rPh>
    <phoneticPr fontId="3"/>
  </si>
  <si>
    <t>相楽台８※・９</t>
    <rPh sb="0" eb="1">
      <t>ソウ</t>
    </rPh>
    <rPh sb="1" eb="2">
      <t>ラク</t>
    </rPh>
    <rPh sb="2" eb="3">
      <t>ダイ</t>
    </rPh>
    <phoneticPr fontId="3"/>
  </si>
  <si>
    <t>E　学園前南ブロック</t>
    <rPh sb="2" eb="5">
      <t>ガクエンマエ</t>
    </rPh>
    <rPh sb="5" eb="6">
      <t>ミナミ</t>
    </rPh>
    <phoneticPr fontId="3"/>
  </si>
  <si>
    <t>北大和１・２</t>
    <rPh sb="0" eb="1">
      <t>キタ</t>
    </rPh>
    <rPh sb="1" eb="3">
      <t>ヤマト</t>
    </rPh>
    <phoneticPr fontId="3"/>
  </si>
  <si>
    <t>州見台１・３～８</t>
    <rPh sb="0" eb="1">
      <t>シュウ</t>
    </rPh>
    <rPh sb="1" eb="2">
      <t>ケン</t>
    </rPh>
    <rPh sb="2" eb="3">
      <t>ダイ</t>
    </rPh>
    <phoneticPr fontId="3"/>
  </si>
  <si>
    <t>学園南１・２</t>
    <rPh sb="0" eb="2">
      <t>ガクエン</t>
    </rPh>
    <rPh sb="2" eb="3">
      <t>ミナミ</t>
    </rPh>
    <phoneticPr fontId="3"/>
  </si>
  <si>
    <t>北大和３～５</t>
    <rPh sb="0" eb="1">
      <t>キタ</t>
    </rPh>
    <rPh sb="1" eb="3">
      <t>ヤマト</t>
    </rPh>
    <phoneticPr fontId="3"/>
  </si>
  <si>
    <t>梅美台１～８</t>
    <rPh sb="0" eb="1">
      <t>ウメ</t>
    </rPh>
    <rPh sb="1" eb="2">
      <t>ビ</t>
    </rPh>
    <rPh sb="2" eb="3">
      <t>ダイ</t>
    </rPh>
    <phoneticPr fontId="3"/>
  </si>
  <si>
    <t>学園南３</t>
    <rPh sb="0" eb="2">
      <t>ガクエン</t>
    </rPh>
    <rPh sb="2" eb="3">
      <t>ミナミ</t>
    </rPh>
    <phoneticPr fontId="3"/>
  </si>
  <si>
    <t>白庭台１～６</t>
    <rPh sb="0" eb="1">
      <t>シラ</t>
    </rPh>
    <rPh sb="1" eb="2">
      <t>ニワ</t>
    </rPh>
    <rPh sb="2" eb="3">
      <t>ダイ</t>
    </rPh>
    <phoneticPr fontId="3"/>
  </si>
  <si>
    <t>木津南ガーデンタウン</t>
    <rPh sb="0" eb="2">
      <t>キヅ</t>
    </rPh>
    <rPh sb="2" eb="3">
      <t>ミナミ</t>
    </rPh>
    <phoneticPr fontId="3"/>
  </si>
  <si>
    <t>学園中１～５</t>
    <rPh sb="0" eb="2">
      <t>ガクエン</t>
    </rPh>
    <rPh sb="2" eb="3">
      <t>ナカ</t>
    </rPh>
    <phoneticPr fontId="3"/>
  </si>
  <si>
    <t>西白庭台</t>
    <rPh sb="0" eb="1">
      <t>ニシ</t>
    </rPh>
    <rPh sb="1" eb="2">
      <t>シロ</t>
    </rPh>
    <rPh sb="2" eb="3">
      <t>ニワ</t>
    </rPh>
    <rPh sb="3" eb="4">
      <t>ダイ</t>
    </rPh>
    <phoneticPr fontId="3"/>
  </si>
  <si>
    <t>学園大和１・６</t>
    <rPh sb="0" eb="2">
      <t>ガクエン</t>
    </rPh>
    <rPh sb="2" eb="4">
      <t>ヤマト</t>
    </rPh>
    <phoneticPr fontId="3"/>
  </si>
  <si>
    <t>あすか野北１</t>
    <rPh sb="3" eb="4">
      <t>ノ</t>
    </rPh>
    <rPh sb="4" eb="5">
      <t>キタ</t>
    </rPh>
    <phoneticPr fontId="3"/>
  </si>
  <si>
    <t>木津駅周辺</t>
    <rPh sb="0" eb="2">
      <t>キヅ</t>
    </rPh>
    <rPh sb="2" eb="3">
      <t>エキ</t>
    </rPh>
    <rPh sb="3" eb="5">
      <t>シュウヘン</t>
    </rPh>
    <phoneticPr fontId="3"/>
  </si>
  <si>
    <t>学園大和２</t>
    <rPh sb="0" eb="2">
      <t>ガクエン</t>
    </rPh>
    <rPh sb="2" eb="4">
      <t>ヤマト</t>
    </rPh>
    <phoneticPr fontId="3"/>
  </si>
  <si>
    <t>学園大和３・４</t>
    <rPh sb="0" eb="2">
      <t>ガクエン</t>
    </rPh>
    <rPh sb="2" eb="4">
      <t>ヤマト</t>
    </rPh>
    <phoneticPr fontId="3"/>
  </si>
  <si>
    <t>あすか野南１・３、あすか台</t>
    <rPh sb="3" eb="4">
      <t>ノ</t>
    </rPh>
    <rPh sb="4" eb="5">
      <t>ミナミ</t>
    </rPh>
    <rPh sb="12" eb="13">
      <t>ダイ</t>
    </rPh>
    <phoneticPr fontId="3"/>
  </si>
  <si>
    <t>城山台1・5～7・9～11・13</t>
    <rPh sb="0" eb="3">
      <t>シロヤマダイ</t>
    </rPh>
    <phoneticPr fontId="3"/>
  </si>
  <si>
    <t>学園大和５</t>
  </si>
  <si>
    <t>あすか野南２</t>
    <rPh sb="3" eb="4">
      <t>ノ</t>
    </rPh>
    <rPh sb="4" eb="5">
      <t>ミナミ</t>
    </rPh>
    <phoneticPr fontId="3"/>
  </si>
  <si>
    <t>千代ヶ丘１</t>
  </si>
  <si>
    <t>辻町</t>
    <rPh sb="0" eb="2">
      <t>ツジマチ</t>
    </rPh>
    <phoneticPr fontId="3"/>
  </si>
  <si>
    <t>C　学研都市精華ブロック</t>
    <rPh sb="2" eb="4">
      <t>ガッケン</t>
    </rPh>
    <rPh sb="4" eb="6">
      <t>トシ</t>
    </rPh>
    <rPh sb="6" eb="8">
      <t>セイカ</t>
    </rPh>
    <phoneticPr fontId="3"/>
  </si>
  <si>
    <t>千代ヶ丘２・３</t>
  </si>
  <si>
    <t>東生駒北ガーデンH</t>
    <rPh sb="0" eb="1">
      <t>ヒガシ</t>
    </rPh>
    <rPh sb="1" eb="3">
      <t>イコマ</t>
    </rPh>
    <rPh sb="3" eb="4">
      <t>キタ</t>
    </rPh>
    <phoneticPr fontId="3"/>
  </si>
  <si>
    <t>桜が丘１・２</t>
    <rPh sb="0" eb="3">
      <t>サクラガオカ</t>
    </rPh>
    <phoneticPr fontId="3"/>
  </si>
  <si>
    <t>西千代ヶ丘</t>
  </si>
  <si>
    <t>桜ヶ丘・俵口</t>
    <rPh sb="0" eb="3">
      <t>サクラガオカ</t>
    </rPh>
    <rPh sb="4" eb="5">
      <t>タワラ</t>
    </rPh>
    <rPh sb="5" eb="6">
      <t>グチ</t>
    </rPh>
    <phoneticPr fontId="3"/>
  </si>
  <si>
    <t>桜が丘３・４</t>
    <rPh sb="0" eb="3">
      <t>サクラガオカ</t>
    </rPh>
    <phoneticPr fontId="3"/>
  </si>
  <si>
    <t>藤ノ木台１</t>
  </si>
  <si>
    <t>新生駒台・セントポーリア</t>
    <rPh sb="0" eb="1">
      <t>シン</t>
    </rPh>
    <rPh sb="1" eb="3">
      <t>イコマ</t>
    </rPh>
    <rPh sb="3" eb="4">
      <t>ダイ</t>
    </rPh>
    <phoneticPr fontId="3"/>
  </si>
  <si>
    <t>光台４・５</t>
    <rPh sb="0" eb="1">
      <t>ヒカリ</t>
    </rPh>
    <rPh sb="1" eb="2">
      <t>ダイ</t>
    </rPh>
    <phoneticPr fontId="3"/>
  </si>
  <si>
    <t>藤ノ木台４・菅野台</t>
  </si>
  <si>
    <t>光台６・７</t>
    <rPh sb="0" eb="1">
      <t>ヒカリ</t>
    </rPh>
    <rPh sb="1" eb="2">
      <t>ダイ</t>
    </rPh>
    <phoneticPr fontId="3"/>
  </si>
  <si>
    <t>俵口</t>
    <rPh sb="0" eb="1">
      <t>タワラ</t>
    </rPh>
    <rPh sb="1" eb="2">
      <t>クチ</t>
    </rPh>
    <phoneticPr fontId="3"/>
  </si>
  <si>
    <t>光台８・９</t>
    <rPh sb="0" eb="1">
      <t>ヒカリ</t>
    </rPh>
    <rPh sb="1" eb="2">
      <t>ダイ</t>
    </rPh>
    <phoneticPr fontId="3"/>
  </si>
  <si>
    <t>L　あやめ池ブロック</t>
    <rPh sb="5" eb="6">
      <t>イケ</t>
    </rPh>
    <phoneticPr fontId="3"/>
  </si>
  <si>
    <t>美鹿の台</t>
    <rPh sb="0" eb="1">
      <t>ミ</t>
    </rPh>
    <rPh sb="1" eb="2">
      <t>シカ</t>
    </rPh>
    <rPh sb="3" eb="4">
      <t>ダイ</t>
    </rPh>
    <phoneticPr fontId="3"/>
  </si>
  <si>
    <t>精華台１～5</t>
    <rPh sb="0" eb="2">
      <t>セイカ</t>
    </rPh>
    <rPh sb="2" eb="3">
      <t>ダイ</t>
    </rPh>
    <phoneticPr fontId="3"/>
  </si>
  <si>
    <t>上町台</t>
    <rPh sb="0" eb="1">
      <t>カミ</t>
    </rPh>
    <rPh sb="1" eb="2">
      <t>マチ</t>
    </rPh>
    <rPh sb="2" eb="3">
      <t>ダイ</t>
    </rPh>
    <phoneticPr fontId="3"/>
  </si>
  <si>
    <t>祝園西</t>
    <rPh sb="0" eb="2">
      <t>ホウソノ</t>
    </rPh>
    <rPh sb="2" eb="3">
      <t>ニシ</t>
    </rPh>
    <phoneticPr fontId="3"/>
  </si>
  <si>
    <t>あやめ池北１</t>
    <rPh sb="3" eb="4">
      <t>イケ</t>
    </rPh>
    <rPh sb="4" eb="5">
      <t>キタ</t>
    </rPh>
    <phoneticPr fontId="3"/>
  </si>
  <si>
    <t>祝園東</t>
    <rPh sb="0" eb="2">
      <t>ホウソノ</t>
    </rPh>
    <rPh sb="2" eb="3">
      <t>ヒガシ</t>
    </rPh>
    <phoneticPr fontId="3"/>
  </si>
  <si>
    <t>あやめ池北２・３</t>
    <rPh sb="3" eb="4">
      <t>イケ</t>
    </rPh>
    <rPh sb="4" eb="5">
      <t>キタ</t>
    </rPh>
    <phoneticPr fontId="3"/>
  </si>
  <si>
    <t>あやめ池南１・２</t>
    <rPh sb="3" eb="4">
      <t>イケ</t>
    </rPh>
    <rPh sb="4" eb="5">
      <t>ミナミ</t>
    </rPh>
    <phoneticPr fontId="3"/>
  </si>
  <si>
    <t>I　生駒南ブロック</t>
    <rPh sb="2" eb="4">
      <t>イコマ</t>
    </rPh>
    <rPh sb="4" eb="5">
      <t>ミナミ</t>
    </rPh>
    <phoneticPr fontId="3"/>
  </si>
  <si>
    <t>東生駒１～３</t>
    <rPh sb="0" eb="1">
      <t>ヒガシ</t>
    </rPh>
    <rPh sb="1" eb="3">
      <t>イコマ</t>
    </rPh>
    <phoneticPr fontId="3"/>
  </si>
  <si>
    <t>北登美ヶ丘１～６</t>
    <rPh sb="0" eb="1">
      <t>キタ</t>
    </rPh>
    <rPh sb="1" eb="3">
      <t>トミ</t>
    </rPh>
    <rPh sb="4" eb="5">
      <t>オカ</t>
    </rPh>
    <phoneticPr fontId="3"/>
  </si>
  <si>
    <t>あやめ池南６</t>
    <rPh sb="3" eb="4">
      <t>イケ</t>
    </rPh>
    <rPh sb="4" eb="5">
      <t>ミナミ</t>
    </rPh>
    <phoneticPr fontId="3"/>
  </si>
  <si>
    <t>東生駒４</t>
    <rPh sb="0" eb="1">
      <t>ヒガシ</t>
    </rPh>
    <rPh sb="1" eb="3">
      <t>イコマ</t>
    </rPh>
    <phoneticPr fontId="3"/>
  </si>
  <si>
    <t>あやめ池南７・８</t>
    <rPh sb="3" eb="4">
      <t>イケ</t>
    </rPh>
    <rPh sb="4" eb="5">
      <t>ミナミ</t>
    </rPh>
    <phoneticPr fontId="3"/>
  </si>
  <si>
    <t>東登美ヶ丘１～３</t>
    <rPh sb="0" eb="1">
      <t>ヒガシ</t>
    </rPh>
    <rPh sb="1" eb="3">
      <t>トミ</t>
    </rPh>
    <rPh sb="4" eb="5">
      <t>オカ</t>
    </rPh>
    <phoneticPr fontId="3"/>
  </si>
  <si>
    <t>西大寺菅原町</t>
    <rPh sb="0" eb="3">
      <t>サイダイジ</t>
    </rPh>
    <rPh sb="3" eb="6">
      <t>スガハラチョウ</t>
    </rPh>
    <phoneticPr fontId="3"/>
  </si>
  <si>
    <t>Ｊ　田原台ブロック</t>
    <rPh sb="2" eb="5">
      <t>タワラダイ</t>
    </rPh>
    <phoneticPr fontId="3"/>
  </si>
  <si>
    <t>東登美ヶ丘４～６</t>
    <rPh sb="0" eb="1">
      <t>ヒガシ</t>
    </rPh>
    <rPh sb="1" eb="3">
      <t>トミ</t>
    </rPh>
    <rPh sb="4" eb="5">
      <t>オカ</t>
    </rPh>
    <phoneticPr fontId="3"/>
  </si>
  <si>
    <t>西大寺駅北側</t>
    <rPh sb="0" eb="3">
      <t>サイダイジ</t>
    </rPh>
    <rPh sb="3" eb="4">
      <t>エキ</t>
    </rPh>
    <rPh sb="4" eb="5">
      <t>キタ</t>
    </rPh>
    <rPh sb="5" eb="6">
      <t>ガワ</t>
    </rPh>
    <phoneticPr fontId="3"/>
  </si>
  <si>
    <t>田原台１～３</t>
    <rPh sb="0" eb="3">
      <t>タワラダイ</t>
    </rPh>
    <phoneticPr fontId="3"/>
  </si>
  <si>
    <t>登美ヶ丘１・２・３、大渕町</t>
    <rPh sb="0" eb="2">
      <t>トミ</t>
    </rPh>
    <rPh sb="3" eb="4">
      <t>オカ</t>
    </rPh>
    <rPh sb="10" eb="11">
      <t>ダイ</t>
    </rPh>
    <rPh sb="11" eb="12">
      <t>フチ</t>
    </rPh>
    <rPh sb="12" eb="13">
      <t>チョウ</t>
    </rPh>
    <phoneticPr fontId="3"/>
  </si>
  <si>
    <t>西大寺北町1～3※</t>
    <rPh sb="0" eb="3">
      <t>サイダイジ</t>
    </rPh>
    <rPh sb="3" eb="4">
      <t>キタ</t>
    </rPh>
    <rPh sb="4" eb="5">
      <t>マチ</t>
    </rPh>
    <phoneticPr fontId="3"/>
  </si>
  <si>
    <t>田原台４～７</t>
    <rPh sb="0" eb="3">
      <t>タワラダイ</t>
    </rPh>
    <phoneticPr fontId="3"/>
  </si>
  <si>
    <t>登美ヶ丘４・６</t>
    <rPh sb="0" eb="2">
      <t>トミ</t>
    </rPh>
    <rPh sb="3" eb="4">
      <t>オカ</t>
    </rPh>
    <phoneticPr fontId="3"/>
  </si>
  <si>
    <t>田原台８・９、さつきヶ丘他</t>
    <rPh sb="0" eb="3">
      <t>タワラダイ</t>
    </rPh>
    <rPh sb="11" eb="12">
      <t>オカ</t>
    </rPh>
    <rPh sb="12" eb="13">
      <t>ホカ</t>
    </rPh>
    <phoneticPr fontId="3"/>
  </si>
  <si>
    <t>登美ヶ丘５、中山町西１・２</t>
    <rPh sb="0" eb="2">
      <t>トミ</t>
    </rPh>
    <rPh sb="3" eb="4">
      <t>オカ</t>
    </rPh>
    <rPh sb="6" eb="8">
      <t>ナカヤマ</t>
    </rPh>
    <rPh sb="8" eb="9">
      <t>チョウ</t>
    </rPh>
    <rPh sb="9" eb="10">
      <t>ニシ</t>
    </rPh>
    <phoneticPr fontId="3"/>
  </si>
  <si>
    <t>G　帝塚山ブロック</t>
    <rPh sb="2" eb="3">
      <t>テイ</t>
    </rPh>
    <rPh sb="3" eb="4">
      <t>ツカ</t>
    </rPh>
    <rPh sb="4" eb="5">
      <t>ヤマ</t>
    </rPh>
    <phoneticPr fontId="3"/>
  </si>
  <si>
    <t>西登美ヶ丘１・３</t>
    <rPh sb="0" eb="1">
      <t>ニシ</t>
    </rPh>
    <rPh sb="1" eb="3">
      <t>トミ</t>
    </rPh>
    <rPh sb="4" eb="5">
      <t>オカ</t>
    </rPh>
    <phoneticPr fontId="3"/>
  </si>
  <si>
    <t>帝塚山１～３</t>
    <rPh sb="0" eb="1">
      <t>テイ</t>
    </rPh>
    <rPh sb="1" eb="2">
      <t>ツカ</t>
    </rPh>
    <rPh sb="2" eb="3">
      <t>ヤマ</t>
    </rPh>
    <phoneticPr fontId="3"/>
  </si>
  <si>
    <t>西登美ヶ丘２・４</t>
    <rPh sb="0" eb="1">
      <t>ニシ</t>
    </rPh>
    <rPh sb="1" eb="3">
      <t>トミ</t>
    </rPh>
    <rPh sb="4" eb="5">
      <t>オカ</t>
    </rPh>
    <phoneticPr fontId="3"/>
  </si>
  <si>
    <t>帝塚山４～６</t>
    <rPh sb="0" eb="1">
      <t>テイ</t>
    </rPh>
    <rPh sb="1" eb="2">
      <t>ツカ</t>
    </rPh>
    <rPh sb="2" eb="3">
      <t>ヤマ</t>
    </rPh>
    <phoneticPr fontId="3"/>
  </si>
  <si>
    <t>西登美ヶ丘５・８</t>
    <rPh sb="0" eb="1">
      <t>ニシ</t>
    </rPh>
    <rPh sb="1" eb="3">
      <t>トミ</t>
    </rPh>
    <rPh sb="4" eb="5">
      <t>オカ</t>
    </rPh>
    <phoneticPr fontId="3"/>
  </si>
  <si>
    <t>帝塚山南１～５、中町</t>
    <rPh sb="0" eb="1">
      <t>テイ</t>
    </rPh>
    <rPh sb="1" eb="2">
      <t>ツカ</t>
    </rPh>
    <rPh sb="2" eb="3">
      <t>ヤマ</t>
    </rPh>
    <rPh sb="3" eb="4">
      <t>ミナミ</t>
    </rPh>
    <rPh sb="8" eb="10">
      <t>ナカマチ</t>
    </rPh>
    <phoneticPr fontId="3"/>
  </si>
  <si>
    <t>西登美ヶ丘６・７</t>
    <rPh sb="0" eb="1">
      <t>ニシ</t>
    </rPh>
    <rPh sb="1" eb="3">
      <t>トミ</t>
    </rPh>
    <rPh sb="4" eb="5">
      <t>オカ</t>
    </rPh>
    <phoneticPr fontId="3"/>
  </si>
  <si>
    <t>南登美ヶ丘</t>
    <rPh sb="0" eb="1">
      <t>ミナミ</t>
    </rPh>
    <rPh sb="1" eb="3">
      <t>トミ</t>
    </rPh>
    <rPh sb="4" eb="5">
      <t>オカ</t>
    </rPh>
    <phoneticPr fontId="3"/>
  </si>
  <si>
    <t>松陽台１～４</t>
    <rPh sb="0" eb="1">
      <t>マツ</t>
    </rPh>
    <rPh sb="1" eb="2">
      <t>ヨウ</t>
    </rPh>
    <rPh sb="2" eb="3">
      <t>ダイ</t>
    </rPh>
    <phoneticPr fontId="3"/>
  </si>
  <si>
    <t>押熊町B</t>
    <rPh sb="0" eb="3">
      <t>オシクマチョウ</t>
    </rPh>
    <phoneticPr fontId="3"/>
  </si>
  <si>
    <t>ポスティング部数</t>
    <rPh sb="6" eb="8">
      <t>ブスウ</t>
    </rPh>
    <phoneticPr fontId="3"/>
  </si>
  <si>
    <t>配布単価（税別）</t>
    <rPh sb="0" eb="2">
      <t>ハイフ</t>
    </rPh>
    <rPh sb="2" eb="4">
      <t>タンカ</t>
    </rPh>
    <rPh sb="5" eb="7">
      <t>ゼイベツ</t>
    </rPh>
    <phoneticPr fontId="3"/>
  </si>
  <si>
    <t>料金（税別）</t>
    <rPh sb="0" eb="2">
      <t>リョウキン</t>
    </rPh>
    <rPh sb="3" eb="5">
      <t>ゼイベツ</t>
    </rPh>
    <phoneticPr fontId="3"/>
  </si>
  <si>
    <t>三条添川町※</t>
    <rPh sb="0" eb="2">
      <t>サンジョウ</t>
    </rPh>
    <rPh sb="2" eb="4">
      <t>ソエカワ</t>
    </rPh>
    <rPh sb="4" eb="5">
      <t>チョウ</t>
    </rPh>
    <phoneticPr fontId="2"/>
  </si>
  <si>
    <r>
      <t>サイズ</t>
    </r>
    <r>
      <rPr>
        <sz val="11"/>
        <rFont val="ＭＳ Ｐゴシック"/>
        <family val="3"/>
        <charset val="128"/>
      </rPr>
      <t>（B4の場合は折加工の有無を記入）</t>
    </r>
    <rPh sb="7" eb="9">
      <t>バアイ</t>
    </rPh>
    <rPh sb="10" eb="11">
      <t>オリ</t>
    </rPh>
    <rPh sb="11" eb="13">
      <t>カコウ</t>
    </rPh>
    <rPh sb="14" eb="16">
      <t>ウム</t>
    </rPh>
    <rPh sb="17" eb="19">
      <t>キニュウ</t>
    </rPh>
    <phoneticPr fontId="3"/>
  </si>
  <si>
    <t>●※印に関しましては一部配布していない地域がございます。詳しくはお問い合わせ下さい。</t>
    <phoneticPr fontId="2"/>
  </si>
  <si>
    <t>若葉台南</t>
    <rPh sb="0" eb="3">
      <t>ワカバダイ</t>
    </rPh>
    <rPh sb="3" eb="4">
      <t>ミナミ</t>
    </rPh>
    <phoneticPr fontId="2"/>
  </si>
  <si>
    <t>●お申込枚数より搬入チラシが多い場合は処分いたします。搬入チラシが少ない場合でもお申込枚数分をご請求いたします。</t>
    <phoneticPr fontId="2"/>
  </si>
  <si>
    <t>合計</t>
    <rPh sb="0" eb="2">
      <t>ゴウケイ</t>
    </rPh>
    <phoneticPr fontId="3"/>
  </si>
  <si>
    <t>設置配布部数</t>
    <rPh sb="0" eb="2">
      <t>セッチ</t>
    </rPh>
    <rPh sb="2" eb="4">
      <t>ハイフ</t>
    </rPh>
    <rPh sb="4" eb="6">
      <t>ブスウ</t>
    </rPh>
    <phoneticPr fontId="3"/>
  </si>
  <si>
    <t>芝辻町4</t>
    <rPh sb="0" eb="3">
      <t>シバツジチョウ</t>
    </rPh>
    <phoneticPr fontId="3"/>
  </si>
  <si>
    <t>要確認</t>
    <rPh sb="0" eb="3">
      <t>ヨウカクニン</t>
    </rPh>
    <phoneticPr fontId="2"/>
  </si>
  <si>
    <t>中登美ヶ丘２～６</t>
    <rPh sb="0" eb="1">
      <t>ナカトミ</t>
    </rPh>
    <rPh sb="1" eb="3">
      <t>トミ</t>
    </rPh>
    <rPh sb="4" eb="5">
      <t>オカ</t>
    </rPh>
    <phoneticPr fontId="3"/>
  </si>
  <si>
    <t>佐保台・佐保台西町</t>
    <rPh sb="0" eb="2">
      <t>サホ</t>
    </rPh>
    <rPh sb="2" eb="3">
      <t>ダイ</t>
    </rPh>
    <rPh sb="4" eb="6">
      <t>サホ</t>
    </rPh>
    <rPh sb="6" eb="7">
      <t>ダイ</t>
    </rPh>
    <rPh sb="7" eb="8">
      <t>ニシ</t>
    </rPh>
    <rPh sb="8" eb="9">
      <t>マチ</t>
    </rPh>
    <phoneticPr fontId="3"/>
  </si>
  <si>
    <t>東松ケ丘</t>
    <rPh sb="0" eb="4">
      <t>ヒガシマツガオカ</t>
    </rPh>
    <phoneticPr fontId="2"/>
  </si>
  <si>
    <t xml:space="preserve"> 　　　　　　　　年　   月　　　日　号</t>
    <rPh sb="9" eb="10">
      <t>ネン</t>
    </rPh>
    <rPh sb="14" eb="15">
      <t>ツキ</t>
    </rPh>
    <rPh sb="18" eb="19">
      <t>ヒ</t>
    </rPh>
    <rPh sb="20" eb="21">
      <t>ゴウ</t>
    </rPh>
    <phoneticPr fontId="2"/>
  </si>
  <si>
    <t>配布部数</t>
    <rPh sb="0" eb="2">
      <t>ハイフ</t>
    </rPh>
    <rPh sb="2" eb="4">
      <t>ブスウ</t>
    </rPh>
    <phoneticPr fontId="3"/>
  </si>
  <si>
    <t>部</t>
    <rPh sb="0" eb="1">
      <t>ブ</t>
    </rPh>
    <phoneticPr fontId="3"/>
  </si>
  <si>
    <t>●空き家や配布禁止宅（ﾏﾝｼｮﾝ）に対応できるよう、実際の世帯数に対して90％程で部数設定しております。ご了承ください。</t>
    <rPh sb="1" eb="2">
      <t>ア</t>
    </rPh>
    <rPh sb="3" eb="4">
      <t>ヤ</t>
    </rPh>
    <rPh sb="5" eb="7">
      <t>ハイフ</t>
    </rPh>
    <rPh sb="7" eb="9">
      <t>キンシ</t>
    </rPh>
    <rPh sb="9" eb="10">
      <t>タク</t>
    </rPh>
    <rPh sb="18" eb="20">
      <t>タイオウ</t>
    </rPh>
    <rPh sb="26" eb="28">
      <t>ジッサイ</t>
    </rPh>
    <rPh sb="29" eb="31">
      <t>セタイ</t>
    </rPh>
    <rPh sb="31" eb="32">
      <t>カズ</t>
    </rPh>
    <rPh sb="33" eb="34">
      <t>タイ</t>
    </rPh>
    <rPh sb="39" eb="40">
      <t>ホド</t>
    </rPh>
    <rPh sb="41" eb="43">
      <t>ブスウ</t>
    </rPh>
    <rPh sb="43" eb="45">
      <t>セッテイ</t>
    </rPh>
    <phoneticPr fontId="2"/>
  </si>
  <si>
    <r>
      <t>●チラシを梱包する際1枚あたりのグラムをもとに仕分けしているので、</t>
    </r>
    <r>
      <rPr>
        <sz val="12"/>
        <color rgb="FFFF0000"/>
        <rFont val="ＭＳ Ｐゴシック"/>
        <family val="3"/>
        <charset val="128"/>
      </rPr>
      <t>同じサイズ・グラムのチラシをお申込枚数分丁度ご用意下さい。</t>
    </r>
    <phoneticPr fontId="2"/>
  </si>
  <si>
    <t>あすか野北2・3</t>
    <rPh sb="3" eb="4">
      <t>ノ</t>
    </rPh>
    <rPh sb="4" eb="5">
      <t>キタ</t>
    </rPh>
    <phoneticPr fontId="3"/>
  </si>
  <si>
    <t>南後背・神田</t>
    <rPh sb="0" eb="1">
      <t>ミナミ</t>
    </rPh>
    <rPh sb="1" eb="2">
      <t>ゴ</t>
    </rPh>
    <rPh sb="2" eb="3">
      <t>セ</t>
    </rPh>
    <rPh sb="4" eb="6">
      <t>カンダ</t>
    </rPh>
    <phoneticPr fontId="3"/>
  </si>
  <si>
    <t>鳥見3</t>
    <rPh sb="0" eb="2">
      <t>トリミ</t>
    </rPh>
    <phoneticPr fontId="3"/>
  </si>
  <si>
    <t>鳥見1・2※</t>
    <rPh sb="0" eb="2">
      <t>トリミ</t>
    </rPh>
    <phoneticPr fontId="3"/>
  </si>
  <si>
    <t>三碓5</t>
    <rPh sb="0" eb="2">
      <t>ミツガラス</t>
    </rPh>
    <phoneticPr fontId="3"/>
  </si>
  <si>
    <t>鳥見4</t>
    <rPh sb="0" eb="2">
      <t>トリミ</t>
    </rPh>
    <phoneticPr fontId="3"/>
  </si>
  <si>
    <t>2024年3月2日号～2025年2月後半号</t>
    <rPh sb="4" eb="5">
      <t>ネン</t>
    </rPh>
    <rPh sb="6" eb="7">
      <t>ツキ</t>
    </rPh>
    <rPh sb="8" eb="9">
      <t>ヒ</t>
    </rPh>
    <rPh sb="9" eb="10">
      <t>ゴウ</t>
    </rPh>
    <rPh sb="15" eb="16">
      <t>ネン</t>
    </rPh>
    <rPh sb="17" eb="18">
      <t>ツキ</t>
    </rPh>
    <rPh sb="18" eb="21">
      <t>コウハンゴウ</t>
    </rPh>
    <phoneticPr fontId="2"/>
  </si>
  <si>
    <t>敷島町１・2秋篠Ａ</t>
    <rPh sb="0" eb="3">
      <t>シキシマチョウ</t>
    </rPh>
    <rPh sb="6" eb="8">
      <t>アキシノ</t>
    </rPh>
    <phoneticPr fontId="3"/>
  </si>
  <si>
    <t>あやめ池南３・４・５高塚町</t>
    <rPh sb="3" eb="4">
      <t>イケ</t>
    </rPh>
    <rPh sb="4" eb="5">
      <t>ミナミ</t>
    </rPh>
    <rPh sb="10" eb="13">
      <t>タカツカチョウ</t>
    </rPh>
    <phoneticPr fontId="3"/>
  </si>
  <si>
    <t>富雄北2※</t>
    <rPh sb="0" eb="2">
      <t>トミオ</t>
    </rPh>
    <rPh sb="2" eb="3">
      <t>キタ</t>
    </rPh>
    <phoneticPr fontId="3"/>
  </si>
  <si>
    <t>富雄南側 ※</t>
    <rPh sb="0" eb="2">
      <t>トミオ</t>
    </rPh>
    <rPh sb="2" eb="3">
      <t>ミナミ</t>
    </rPh>
    <rPh sb="3" eb="4">
      <t>ガワ</t>
    </rPh>
    <phoneticPr fontId="3"/>
  </si>
  <si>
    <t>富雄北側 ※</t>
    <rPh sb="0" eb="2">
      <t>トミオ</t>
    </rPh>
    <rPh sb="2" eb="3">
      <t>キタ</t>
    </rPh>
    <rPh sb="3" eb="4">
      <t>ガワ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</si>
</sst>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　&quot;m&quot;月　&quot;d&quot;　日号&quot;"/>
    <numFmt numFmtId="177" formatCode="#,##0_ "/>
    <numFmt numFmtId="178" formatCode="#,##0_ ;[Red]\-#,##0\ "/>
    <numFmt numFmtId="179" formatCode="#,##0_);[Red]\(#,##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5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/>
    <xf numFmtId="0" fontId="6" fillId="0" borderId="0" xfId="0" applyFont="1">
      <alignment vertical="center"/>
    </xf>
    <xf numFmtId="38" fontId="6" fillId="0" borderId="7" xfId="1" applyFont="1" applyBorder="1" applyAlignment="1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178" fontId="7" fillId="0" borderId="3" xfId="0" applyNumberFormat="1" applyFont="1" applyBorder="1" applyProtection="1">
      <alignment vertical="center"/>
      <protection locked="0"/>
    </xf>
    <xf numFmtId="177" fontId="7" fillId="0" borderId="3" xfId="0" applyNumberFormat="1" applyFont="1" applyBorder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177" fontId="7" fillId="0" borderId="6" xfId="0" applyNumberFormat="1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/>
    <xf numFmtId="179" fontId="7" fillId="0" borderId="3" xfId="0" applyNumberFormat="1" applyFont="1" applyBorder="1">
      <alignment vertical="center"/>
    </xf>
    <xf numFmtId="178" fontId="7" fillId="0" borderId="0" xfId="0" applyNumberFormat="1" applyFont="1" applyAlignment="1"/>
    <xf numFmtId="0" fontId="7" fillId="0" borderId="3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left" vertical="center" shrinkToFit="1"/>
    </xf>
    <xf numFmtId="0" fontId="9" fillId="0" borderId="0" xfId="0" applyFont="1">
      <alignment vertical="center"/>
    </xf>
    <xf numFmtId="177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/>
    <xf numFmtId="0" fontId="10" fillId="0" borderId="0" xfId="0" applyFo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0" xfId="0" applyFont="1" applyAlignment="1">
      <alignment horizontal="right"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0" xfId="0" applyFont="1" applyAlignment="1"/>
    <xf numFmtId="38" fontId="12" fillId="0" borderId="0" xfId="1" applyFont="1" applyAlignment="1">
      <alignment horizontal="right" vertical="center"/>
    </xf>
    <xf numFmtId="38" fontId="6" fillId="0" borderId="0" xfId="1" applyFont="1" applyFill="1" applyAlignment="1">
      <alignment vertical="center"/>
    </xf>
    <xf numFmtId="0" fontId="5" fillId="2" borderId="2" xfId="0" applyFont="1" applyFill="1" applyBorder="1" applyAlignment="1">
      <alignment horizontal="left"/>
    </xf>
    <xf numFmtId="178" fontId="7" fillId="0" borderId="3" xfId="0" applyNumberFormat="1" applyFont="1" applyBorder="1">
      <alignment vertical="center"/>
    </xf>
    <xf numFmtId="0" fontId="7" fillId="0" borderId="8" xfId="0" applyFont="1" applyBorder="1">
      <alignment vertical="center"/>
    </xf>
    <xf numFmtId="177" fontId="7" fillId="0" borderId="8" xfId="0" applyNumberFormat="1" applyFont="1" applyBorder="1">
      <alignment vertical="center"/>
    </xf>
    <xf numFmtId="0" fontId="1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/>
    </xf>
    <xf numFmtId="56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76" fontId="5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77" fontId="13" fillId="2" borderId="1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355787</xdr:colOff>
      <xdr:row>7</xdr:row>
      <xdr:rowOff>34319</xdr:rowOff>
    </xdr:from>
    <xdr:ext cx="3859025" cy="208001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0395118-7ED5-4477-AF58-9FCCB19016AD}"/>
            </a:ext>
          </a:extLst>
        </xdr:cNvPr>
        <xdr:cNvSpPr/>
      </xdr:nvSpPr>
      <xdr:spPr>
        <a:xfrm>
          <a:off x="10714225" y="2439382"/>
          <a:ext cx="3859025" cy="2080011"/>
        </a:xfrm>
        <a:prstGeom prst="wedgeRectCallout">
          <a:avLst>
            <a:gd name="adj1" fmla="val -56030"/>
            <a:gd name="adj2" fmla="val -39458"/>
          </a:avLst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180000" rIns="180000" bIns="180000" rtlCol="0" anchor="t">
          <a:spAutoFit/>
        </a:bodyPr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配布をご希望されるエリアに</a:t>
          </a:r>
          <a:br>
            <a:rPr kumimoji="1" lang="en-US" altLang="ja-JP" sz="1600" b="1">
              <a:solidFill>
                <a:schemeClr val="tx1"/>
              </a:solidFill>
            </a:rPr>
          </a:br>
          <a:r>
            <a:rPr kumimoji="1" lang="ja-JP" altLang="en-US" sz="1600" b="1">
              <a:solidFill>
                <a:schemeClr val="tx1"/>
              </a:solidFill>
            </a:rPr>
            <a:t>「○（記号）」をご入力下さい。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部数調整エリアは数字を直接ご入力</a:t>
          </a:r>
          <a:r>
            <a:rPr kumimoji="1" lang="ja-JP" altLang="en-US" sz="1200">
              <a:solidFill>
                <a:schemeClr val="tx1"/>
              </a:solidFill>
            </a:rPr>
            <a:t>下さい。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調整箇所は</a:t>
          </a:r>
          <a:r>
            <a:rPr kumimoji="1" lang="en-US" altLang="ja-JP" sz="1200">
              <a:solidFill>
                <a:schemeClr val="tx1"/>
              </a:solidFill>
            </a:rPr>
            <a:t>1</a:t>
          </a:r>
          <a:r>
            <a:rPr kumimoji="1" lang="ja-JP" altLang="en-US" sz="1200">
              <a:solidFill>
                <a:schemeClr val="tx1"/>
              </a:solidFill>
            </a:rPr>
            <a:t>箇所のみでお願い致します。複数のエリアで部数調整することはできかねます。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印刷時この吹き出しは印刷されません。</a:t>
          </a:r>
        </a:p>
      </xdr:txBody>
    </xdr:sp>
    <xdr:clientData fPrintsWithSheet="0"/>
  </xdr:oneCellAnchor>
  <xdr:oneCellAnchor>
    <xdr:from>
      <xdr:col>15</xdr:col>
      <xdr:colOff>345281</xdr:colOff>
      <xdr:row>17</xdr:row>
      <xdr:rowOff>226217</xdr:rowOff>
    </xdr:from>
    <xdr:ext cx="3821906" cy="2428876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E8736CC-BDE6-4A40-99DF-7DF31D027F1D}"/>
            </a:ext>
          </a:extLst>
        </xdr:cNvPr>
        <xdr:cNvSpPr/>
      </xdr:nvSpPr>
      <xdr:spPr>
        <a:xfrm>
          <a:off x="10703719" y="4869655"/>
          <a:ext cx="3821906" cy="2428876"/>
        </a:xfrm>
        <a:prstGeom prst="wedgeRectCallout">
          <a:avLst>
            <a:gd name="adj1" fmla="val -56030"/>
            <a:gd name="adj2" fmla="val -39458"/>
          </a:avLst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180000" rIns="180000" bIns="180000" rtlCol="0" anchor="t">
          <a:noAutofit/>
        </a:bodyPr>
        <a:lstStyle/>
        <a:p>
          <a:pPr algn="l"/>
          <a:r>
            <a:rPr kumimoji="1" lang="en-US" altLang="ja-JP" sz="1600" b="1">
              <a:solidFill>
                <a:schemeClr val="tx1"/>
              </a:solidFill>
            </a:rPr>
            <a:t>【</a:t>
          </a:r>
          <a:r>
            <a:rPr kumimoji="1" lang="ja-JP" altLang="en-US" sz="1600" b="1">
              <a:solidFill>
                <a:schemeClr val="tx1"/>
              </a:solidFill>
            </a:rPr>
            <a:t>ご納品について</a:t>
          </a:r>
          <a:r>
            <a:rPr kumimoji="1" lang="en-US" altLang="ja-JP" sz="1600" b="1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400" b="0">
              <a:solidFill>
                <a:schemeClr val="tx1"/>
              </a:solidFill>
            </a:rPr>
            <a:t>〒</a:t>
          </a:r>
          <a:r>
            <a:rPr kumimoji="1" lang="en-US" altLang="ja-JP" sz="1400" b="0">
              <a:solidFill>
                <a:schemeClr val="tx1"/>
              </a:solidFill>
            </a:rPr>
            <a:t>631-0803</a:t>
          </a:r>
          <a:br>
            <a:rPr kumimoji="1" lang="en-US" altLang="ja-JP" sz="1400" b="0">
              <a:solidFill>
                <a:schemeClr val="tx1"/>
              </a:solidFill>
            </a:rPr>
          </a:br>
          <a:r>
            <a:rPr kumimoji="1" lang="ja-JP" altLang="en-US" sz="1400" b="0">
              <a:solidFill>
                <a:schemeClr val="tx1"/>
              </a:solidFill>
            </a:rPr>
            <a:t>奈良県奈良市山陵町</a:t>
          </a:r>
          <a:r>
            <a:rPr kumimoji="1" lang="en-US" altLang="ja-JP" sz="1400" b="0">
              <a:solidFill>
                <a:schemeClr val="tx1"/>
              </a:solidFill>
            </a:rPr>
            <a:t>1459-3</a:t>
          </a:r>
        </a:p>
        <a:p>
          <a:pPr algn="l"/>
          <a:r>
            <a:rPr kumimoji="1" lang="ja-JP" altLang="en-US" sz="1400" b="0">
              <a:solidFill>
                <a:schemeClr val="tx1"/>
              </a:solidFill>
            </a:rPr>
            <a:t>株式会社クレーる宛て</a:t>
          </a:r>
          <a:endParaRPr kumimoji="1" lang="en-US" altLang="ja-JP" sz="1400" b="0">
            <a:solidFill>
              <a:schemeClr val="tx1"/>
            </a:solidFill>
          </a:endParaRPr>
        </a:p>
        <a:p>
          <a:r>
            <a:rPr kumimoji="1" lang="en-US" altLang="ja-JP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en-US" altLang="ja-JP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納品締切は発行日前週金曜の午前必着</a:t>
          </a:r>
          <a:r>
            <a:rPr kumimoji="1" lang="en-US" altLang="ja-JP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です</a:t>
          </a:r>
          <a:endParaRPr lang="ja-JP" altLang="ja-JP" sz="1200" b="0" i="0">
            <a:solidFill>
              <a:schemeClr val="tx1"/>
            </a:solidFill>
            <a:effectLst/>
          </a:endParaRPr>
        </a:p>
        <a:p>
          <a:pPr algn="l"/>
          <a:r>
            <a:rPr kumimoji="1" lang="en-US" altLang="ja-JP" sz="1200" b="0" i="0">
              <a:solidFill>
                <a:schemeClr val="tx1"/>
              </a:solidFill>
            </a:rPr>
            <a:t>※</a:t>
          </a:r>
          <a:r>
            <a:rPr kumimoji="1" lang="ja-JP" altLang="en-US" sz="1200" b="0" i="0">
              <a:solidFill>
                <a:schemeClr val="tx1"/>
              </a:solidFill>
            </a:rPr>
            <a:t>お申込部数より多く納品された場合の返送は出来かねます。丁度の部数でご納入ください。</a:t>
          </a:r>
          <a:endParaRPr kumimoji="1" lang="en-US" altLang="ja-JP" sz="1200" b="0" i="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  <a:p>
          <a:pPr algn="l"/>
          <a:endParaRPr kumimoji="1" lang="ja-JP" altLang="en-US" sz="1200">
            <a:solidFill>
              <a:schemeClr val="tx1"/>
            </a:solidFill>
          </a:endParaRPr>
        </a:p>
      </xdr:txBody>
    </xdr:sp>
    <xdr:clientData fPrintsWithSheet="0"/>
  </xdr:oneCellAnchor>
  <xdr:oneCellAnchor>
    <xdr:from>
      <xdr:col>15</xdr:col>
      <xdr:colOff>370681</xdr:colOff>
      <xdr:row>29</xdr:row>
      <xdr:rowOff>80962</xdr:rowOff>
    </xdr:from>
    <xdr:ext cx="3784600" cy="1562100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5093B7C-68CB-4BCD-813B-D8E02302FF13}"/>
            </a:ext>
          </a:extLst>
        </xdr:cNvPr>
        <xdr:cNvSpPr/>
      </xdr:nvSpPr>
      <xdr:spPr>
        <a:xfrm>
          <a:off x="10729119" y="7581900"/>
          <a:ext cx="3784600" cy="1562100"/>
        </a:xfrm>
        <a:prstGeom prst="wedgeRectCallout">
          <a:avLst>
            <a:gd name="adj1" fmla="val -56030"/>
            <a:gd name="adj2" fmla="val -39458"/>
          </a:avLst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tIns="180000" rIns="180000" bIns="180000" rtlCol="0" anchor="t">
          <a:noAutofit/>
        </a:bodyPr>
        <a:lstStyle/>
        <a:p>
          <a:pPr algn="l"/>
          <a:r>
            <a:rPr kumimoji="1" lang="en-US" altLang="ja-JP" sz="1600" b="1">
              <a:solidFill>
                <a:schemeClr val="tx1"/>
              </a:solidFill>
            </a:rPr>
            <a:t>【</a:t>
          </a:r>
          <a:r>
            <a:rPr kumimoji="1" lang="ja-JP" altLang="en-US" sz="1600" b="1">
              <a:solidFill>
                <a:schemeClr val="tx1"/>
              </a:solidFill>
            </a:rPr>
            <a:t>ご請求について</a:t>
          </a:r>
          <a:r>
            <a:rPr kumimoji="1" lang="en-US" altLang="ja-JP" sz="1600" b="1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配布終了後に請求書を電子送信致します。初めてお申込みいただく場合は、請求書送付先メールアドレスをお知らせ下さい。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DF0C-835C-412E-82F0-8611B6F5E3BE}">
  <sheetPr>
    <tabColor rgb="FFFFC000"/>
    <pageSetUpPr fitToPage="1"/>
  </sheetPr>
  <dimension ref="A1:P75"/>
  <sheetViews>
    <sheetView showGridLines="0" tabSelected="1" view="pageBreakPreview" topLeftCell="A7" zoomScale="70" zoomScaleNormal="55" zoomScaleSheetLayoutView="70" workbookViewId="0">
      <selection activeCell="B9" sqref="B9"/>
    </sheetView>
  </sheetViews>
  <sheetFormatPr defaultColWidth="9" defaultRowHeight="13.5" x14ac:dyDescent="0.15"/>
  <cols>
    <col min="1" max="1" width="4.5" style="7" customWidth="1"/>
    <col min="2" max="2" width="23.125" style="7" customWidth="1"/>
    <col min="3" max="3" width="8.375" style="7" customWidth="1"/>
    <col min="4" max="4" width="7.125" style="7" customWidth="1"/>
    <col min="5" max="5" width="1.625" style="7" customWidth="1"/>
    <col min="6" max="6" width="3.875" style="7" customWidth="1"/>
    <col min="7" max="7" width="21.75" style="7" customWidth="1"/>
    <col min="8" max="8" width="7.75" style="7" customWidth="1"/>
    <col min="9" max="9" width="8.375" style="7" customWidth="1"/>
    <col min="10" max="10" width="1.625" style="7" customWidth="1"/>
    <col min="11" max="11" width="4.375" style="7" customWidth="1"/>
    <col min="12" max="12" width="24.5" style="7" customWidth="1"/>
    <col min="13" max="13" width="7.875" style="7" customWidth="1"/>
    <col min="14" max="14" width="9.125" style="7" customWidth="1"/>
    <col min="15" max="15" width="1.875" style="7" customWidth="1"/>
    <col min="16" max="16" width="7.625" style="7" customWidth="1"/>
    <col min="17" max="17" width="2.625" style="7" customWidth="1"/>
    <col min="18" max="18" width="3" style="7" customWidth="1"/>
    <col min="19" max="19" width="21.625" style="7" customWidth="1"/>
    <col min="20" max="20" width="6.625" style="7" customWidth="1"/>
    <col min="21" max="21" width="7.625" style="7" customWidth="1"/>
    <col min="22" max="16384" width="9" style="7"/>
  </cols>
  <sheetData>
    <row r="1" spans="1:16" ht="14.25" x14ac:dyDescent="0.15">
      <c r="A1" s="28" t="s">
        <v>155</v>
      </c>
    </row>
    <row r="2" spans="1:16" ht="53.25" customHeight="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"/>
      <c r="P2" s="1"/>
    </row>
    <row r="3" spans="1:16" ht="24.95" customHeight="1" x14ac:dyDescent="0.2">
      <c r="B3" s="35" t="s">
        <v>1</v>
      </c>
      <c r="C3" s="47" t="s">
        <v>144</v>
      </c>
      <c r="D3" s="47"/>
      <c r="E3" s="47"/>
      <c r="F3" s="47"/>
      <c r="G3" s="47"/>
      <c r="H3" s="48" t="s">
        <v>145</v>
      </c>
      <c r="I3" s="48"/>
      <c r="J3" s="48"/>
      <c r="K3" s="48"/>
      <c r="L3" s="50">
        <f>+D19+D33+D43+I26+I40+I53+N59+I58+N45+N49+N54+N20</f>
        <v>0</v>
      </c>
      <c r="M3" s="50"/>
      <c r="N3" s="2" t="s">
        <v>146</v>
      </c>
    </row>
    <row r="4" spans="1:16" ht="24.95" customHeight="1" x14ac:dyDescent="0.2">
      <c r="B4" s="34" t="s">
        <v>2</v>
      </c>
      <c r="C4" s="49"/>
      <c r="D4" s="49"/>
      <c r="E4" s="49"/>
      <c r="F4" s="49"/>
      <c r="G4" s="49"/>
      <c r="H4" s="44" t="s">
        <v>130</v>
      </c>
      <c r="I4" s="44"/>
      <c r="J4" s="44"/>
      <c r="K4" s="44"/>
      <c r="L4" s="3"/>
      <c r="M4" s="4"/>
      <c r="N4" s="3" t="s">
        <v>3</v>
      </c>
    </row>
    <row r="5" spans="1:16" ht="24.95" customHeight="1" x14ac:dyDescent="0.2">
      <c r="B5" s="34" t="s">
        <v>4</v>
      </c>
      <c r="C5" s="44"/>
      <c r="D5" s="44"/>
      <c r="E5" s="44"/>
      <c r="F5" s="44"/>
      <c r="G5" s="44"/>
      <c r="H5" s="44" t="s">
        <v>131</v>
      </c>
      <c r="I5" s="44"/>
      <c r="J5" s="44"/>
      <c r="K5" s="44"/>
      <c r="L5" s="3">
        <f>L3*L4</f>
        <v>0</v>
      </c>
      <c r="M5" s="4"/>
      <c r="N5" s="3" t="s">
        <v>3</v>
      </c>
    </row>
    <row r="6" spans="1:16" ht="24.95" customHeight="1" x14ac:dyDescent="0.2">
      <c r="B6" s="34" t="s">
        <v>133</v>
      </c>
      <c r="C6" s="4"/>
      <c r="D6" s="4"/>
      <c r="E6" s="4"/>
      <c r="F6" s="4"/>
      <c r="G6" s="39"/>
      <c r="H6" s="44" t="s">
        <v>5</v>
      </c>
      <c r="I6" s="44"/>
      <c r="J6" s="44"/>
      <c r="K6" s="44"/>
      <c r="L6" s="3"/>
      <c r="M6" s="4"/>
      <c r="N6" s="4"/>
    </row>
    <row r="7" spans="1:16" ht="24.95" customHeight="1" x14ac:dyDescent="0.2">
      <c r="B7" s="34" t="s">
        <v>6</v>
      </c>
      <c r="C7" s="45"/>
      <c r="D7" s="46"/>
      <c r="E7" s="46"/>
      <c r="F7" s="46"/>
      <c r="G7" s="46"/>
      <c r="H7" s="34" t="s">
        <v>7</v>
      </c>
      <c r="I7" s="34"/>
      <c r="J7" s="34"/>
      <c r="K7" s="34"/>
      <c r="L7" s="3"/>
      <c r="M7" s="4"/>
      <c r="N7" s="3"/>
    </row>
    <row r="8" spans="1:16" ht="7.5" customHeight="1" x14ac:dyDescent="0.15"/>
    <row r="9" spans="1:16" ht="18.75" customHeight="1" x14ac:dyDescent="0.15">
      <c r="A9" s="8" t="s">
        <v>8</v>
      </c>
      <c r="B9" s="8"/>
      <c r="C9" s="8"/>
      <c r="D9" s="8"/>
      <c r="F9" s="8" t="s">
        <v>9</v>
      </c>
      <c r="K9" s="8" t="s">
        <v>118</v>
      </c>
      <c r="L9" s="8"/>
      <c r="M9" s="8"/>
      <c r="N9" s="8"/>
    </row>
    <row r="10" spans="1:16" ht="18.75" customHeight="1" x14ac:dyDescent="0.15">
      <c r="A10" s="9">
        <v>1</v>
      </c>
      <c r="B10" s="9" t="s">
        <v>11</v>
      </c>
      <c r="C10" s="10">
        <v>830</v>
      </c>
      <c r="D10" s="21"/>
      <c r="F10" s="9">
        <v>16</v>
      </c>
      <c r="G10" s="9" t="s">
        <v>128</v>
      </c>
      <c r="H10" s="11">
        <v>600</v>
      </c>
      <c r="I10" s="21"/>
      <c r="K10" s="9">
        <v>1</v>
      </c>
      <c r="L10" s="9" t="s">
        <v>120</v>
      </c>
      <c r="M10" s="11">
        <v>900</v>
      </c>
      <c r="N10" s="21"/>
    </row>
    <row r="11" spans="1:16" ht="18.75" customHeight="1" x14ac:dyDescent="0.15">
      <c r="A11" s="9">
        <v>2</v>
      </c>
      <c r="B11" s="9" t="s">
        <v>14</v>
      </c>
      <c r="C11" s="10">
        <v>1020</v>
      </c>
      <c r="D11" s="21"/>
      <c r="F11" s="9">
        <v>17</v>
      </c>
      <c r="G11" s="9" t="s">
        <v>12</v>
      </c>
      <c r="H11" s="11">
        <v>430</v>
      </c>
      <c r="I11" s="21"/>
      <c r="K11" s="9">
        <v>2</v>
      </c>
      <c r="L11" s="9" t="s">
        <v>122</v>
      </c>
      <c r="M11" s="11">
        <v>690</v>
      </c>
      <c r="N11" s="21"/>
    </row>
    <row r="12" spans="1:16" ht="18.75" customHeight="1" x14ac:dyDescent="0.15">
      <c r="A12" s="9">
        <v>3</v>
      </c>
      <c r="B12" s="9" t="s">
        <v>17</v>
      </c>
      <c r="C12" s="10">
        <v>430</v>
      </c>
      <c r="D12" s="21"/>
      <c r="F12" s="9">
        <v>18</v>
      </c>
      <c r="G12" s="9" t="s">
        <v>15</v>
      </c>
      <c r="H12" s="11">
        <v>370</v>
      </c>
      <c r="I12" s="21"/>
      <c r="K12" s="9">
        <v>3</v>
      </c>
      <c r="L12" s="9" t="s">
        <v>124</v>
      </c>
      <c r="M12" s="11">
        <v>1020</v>
      </c>
      <c r="N12" s="21"/>
    </row>
    <row r="13" spans="1:16" ht="18.75" customHeight="1" x14ac:dyDescent="0.15">
      <c r="A13" s="9">
        <v>5</v>
      </c>
      <c r="B13" s="9" t="s">
        <v>19</v>
      </c>
      <c r="C13" s="10">
        <v>680</v>
      </c>
      <c r="D13" s="21"/>
      <c r="F13" s="9">
        <v>19</v>
      </c>
      <c r="G13" s="9" t="s">
        <v>18</v>
      </c>
      <c r="H13" s="11">
        <v>640</v>
      </c>
      <c r="I13" s="21"/>
      <c r="K13" s="9">
        <v>4</v>
      </c>
      <c r="L13" s="9" t="s">
        <v>159</v>
      </c>
      <c r="M13" s="11">
        <v>1620</v>
      </c>
      <c r="N13" s="21"/>
    </row>
    <row r="14" spans="1:16" ht="18.75" customHeight="1" x14ac:dyDescent="0.15">
      <c r="A14" s="9">
        <v>7</v>
      </c>
      <c r="B14" s="9" t="s">
        <v>22</v>
      </c>
      <c r="C14" s="10">
        <v>780</v>
      </c>
      <c r="D14" s="21"/>
      <c r="F14" s="9">
        <v>20</v>
      </c>
      <c r="G14" s="9" t="s">
        <v>20</v>
      </c>
      <c r="H14" s="11">
        <v>790</v>
      </c>
      <c r="I14" s="21"/>
      <c r="K14" s="9">
        <v>5</v>
      </c>
      <c r="L14" s="9" t="s">
        <v>160</v>
      </c>
      <c r="M14" s="11">
        <v>720</v>
      </c>
      <c r="N14" s="21"/>
    </row>
    <row r="15" spans="1:16" ht="18.75" customHeight="1" x14ac:dyDescent="0.15">
      <c r="A15" s="9">
        <v>8</v>
      </c>
      <c r="B15" s="9" t="s">
        <v>25</v>
      </c>
      <c r="C15" s="10">
        <v>440</v>
      </c>
      <c r="D15" s="21"/>
      <c r="F15" s="9">
        <v>21</v>
      </c>
      <c r="G15" s="9" t="s">
        <v>23</v>
      </c>
      <c r="H15" s="11">
        <v>550</v>
      </c>
      <c r="I15" s="21"/>
      <c r="K15" s="9">
        <v>6</v>
      </c>
      <c r="L15" s="9" t="s">
        <v>158</v>
      </c>
      <c r="M15" s="11">
        <v>430</v>
      </c>
      <c r="N15" s="21"/>
    </row>
    <row r="16" spans="1:16" ht="18.75" customHeight="1" x14ac:dyDescent="0.15">
      <c r="A16" s="9">
        <v>9</v>
      </c>
      <c r="B16" s="9" t="s">
        <v>27</v>
      </c>
      <c r="C16" s="10">
        <v>520</v>
      </c>
      <c r="D16" s="21"/>
      <c r="F16" s="9">
        <v>22</v>
      </c>
      <c r="G16" s="9" t="s">
        <v>26</v>
      </c>
      <c r="H16" s="11">
        <v>820</v>
      </c>
      <c r="I16" s="21"/>
      <c r="K16" s="9">
        <v>7</v>
      </c>
      <c r="L16" s="9" t="s">
        <v>153</v>
      </c>
      <c r="M16" s="11">
        <v>320</v>
      </c>
      <c r="N16" s="21"/>
    </row>
    <row r="17" spans="1:14" ht="18.75" customHeight="1" x14ac:dyDescent="0.15">
      <c r="A17" s="9">
        <v>10</v>
      </c>
      <c r="B17" s="9" t="s">
        <v>30</v>
      </c>
      <c r="C17" s="10">
        <v>1140</v>
      </c>
      <c r="D17" s="21"/>
      <c r="F17" s="9">
        <v>23</v>
      </c>
      <c r="G17" s="9" t="s">
        <v>28</v>
      </c>
      <c r="H17" s="11">
        <v>940</v>
      </c>
      <c r="I17" s="21"/>
      <c r="K17" s="9">
        <v>8</v>
      </c>
      <c r="L17" s="9" t="s">
        <v>152</v>
      </c>
      <c r="M17" s="11">
        <v>370</v>
      </c>
      <c r="N17" s="21"/>
    </row>
    <row r="18" spans="1:14" ht="18.75" customHeight="1" x14ac:dyDescent="0.15">
      <c r="A18" s="9">
        <v>11</v>
      </c>
      <c r="B18" s="9" t="s">
        <v>32</v>
      </c>
      <c r="C18" s="10">
        <v>920</v>
      </c>
      <c r="D18" s="21"/>
      <c r="F18" s="9">
        <v>24</v>
      </c>
      <c r="G18" s="9" t="s">
        <v>31</v>
      </c>
      <c r="H18" s="11">
        <v>520</v>
      </c>
      <c r="I18" s="21"/>
      <c r="K18" s="9">
        <v>9</v>
      </c>
      <c r="L18" s="9" t="s">
        <v>151</v>
      </c>
      <c r="M18" s="11">
        <v>500</v>
      </c>
      <c r="N18" s="21"/>
    </row>
    <row r="19" spans="1:14" ht="18.75" customHeight="1" x14ac:dyDescent="0.15">
      <c r="A19" s="9" t="s">
        <v>21</v>
      </c>
      <c r="B19" s="9"/>
      <c r="C19" s="40">
        <f>SUM(C10:C18)</f>
        <v>6760</v>
      </c>
      <c r="D19" s="9">
        <f>SUMIF(D10:D18,"○",C10:C18)+SUM(D10:D18)</f>
        <v>0</v>
      </c>
      <c r="F19" s="9">
        <v>25</v>
      </c>
      <c r="G19" s="9" t="s">
        <v>33</v>
      </c>
      <c r="H19" s="11">
        <v>1010</v>
      </c>
      <c r="I19" s="21"/>
      <c r="K19" s="9">
        <v>10</v>
      </c>
      <c r="L19" s="9" t="s">
        <v>154</v>
      </c>
      <c r="M19" s="11">
        <v>990</v>
      </c>
      <c r="N19" s="21"/>
    </row>
    <row r="20" spans="1:14" ht="18.75" customHeight="1" x14ac:dyDescent="0.15">
      <c r="A20" s="8" t="s">
        <v>37</v>
      </c>
      <c r="B20" s="8"/>
      <c r="C20" s="8"/>
      <c r="D20" s="8"/>
      <c r="F20" s="9">
        <v>26</v>
      </c>
      <c r="G20" s="12" t="s">
        <v>35</v>
      </c>
      <c r="H20" s="11">
        <v>820</v>
      </c>
      <c r="I20" s="21"/>
      <c r="K20" s="9" t="s">
        <v>21</v>
      </c>
      <c r="L20" s="9"/>
      <c r="M20" s="11">
        <f>SUM(M10:M19)</f>
        <v>7560</v>
      </c>
      <c r="N20" s="9">
        <f>SUMIF(N10:N19,"○",M10:M19)+SUM(N10:N19)</f>
        <v>0</v>
      </c>
    </row>
    <row r="21" spans="1:14" ht="18.75" customHeight="1" x14ac:dyDescent="0.15">
      <c r="A21" s="9">
        <v>1</v>
      </c>
      <c r="B21" s="9" t="s">
        <v>40</v>
      </c>
      <c r="C21" s="10">
        <v>790</v>
      </c>
      <c r="D21" s="21"/>
      <c r="F21" s="9">
        <v>27</v>
      </c>
      <c r="G21" s="9" t="s">
        <v>38</v>
      </c>
      <c r="H21" s="11">
        <v>860</v>
      </c>
      <c r="I21" s="21"/>
      <c r="K21" s="8" t="s">
        <v>34</v>
      </c>
      <c r="L21" s="8"/>
      <c r="M21" s="8"/>
      <c r="N21" s="8"/>
    </row>
    <row r="22" spans="1:14" ht="18.75" customHeight="1" x14ac:dyDescent="0.15">
      <c r="A22" s="9">
        <v>3</v>
      </c>
      <c r="B22" s="9" t="s">
        <v>43</v>
      </c>
      <c r="C22" s="10">
        <v>660</v>
      </c>
      <c r="D22" s="21"/>
      <c r="F22" s="9">
        <v>28</v>
      </c>
      <c r="G22" s="9" t="s">
        <v>41</v>
      </c>
      <c r="H22" s="11">
        <v>880</v>
      </c>
      <c r="I22" s="21"/>
      <c r="K22" s="9">
        <v>1</v>
      </c>
      <c r="L22" s="9" t="s">
        <v>36</v>
      </c>
      <c r="M22" s="11">
        <v>750</v>
      </c>
      <c r="N22" s="21"/>
    </row>
    <row r="23" spans="1:14" ht="18.75" customHeight="1" x14ac:dyDescent="0.15">
      <c r="A23" s="9">
        <v>4</v>
      </c>
      <c r="B23" s="9" t="s">
        <v>46</v>
      </c>
      <c r="C23" s="10">
        <v>1330</v>
      </c>
      <c r="D23" s="21"/>
      <c r="F23" s="9">
        <v>29</v>
      </c>
      <c r="G23" s="9" t="s">
        <v>44</v>
      </c>
      <c r="H23" s="11">
        <v>190</v>
      </c>
      <c r="I23" s="21"/>
      <c r="K23" s="9">
        <v>2</v>
      </c>
      <c r="L23" s="9" t="s">
        <v>39</v>
      </c>
      <c r="M23" s="11">
        <v>580</v>
      </c>
      <c r="N23" s="21"/>
    </row>
    <row r="24" spans="1:14" ht="18.75" customHeight="1" x14ac:dyDescent="0.15">
      <c r="A24" s="9">
        <v>5</v>
      </c>
      <c r="B24" s="9" t="s">
        <v>49</v>
      </c>
      <c r="C24" s="10">
        <v>530</v>
      </c>
      <c r="D24" s="21"/>
      <c r="F24" s="9">
        <v>30</v>
      </c>
      <c r="G24" s="9" t="s">
        <v>47</v>
      </c>
      <c r="H24" s="11">
        <v>480</v>
      </c>
      <c r="I24" s="21"/>
      <c r="K24" s="9">
        <v>3</v>
      </c>
      <c r="L24" s="9" t="s">
        <v>42</v>
      </c>
      <c r="M24" s="11">
        <v>790</v>
      </c>
      <c r="N24" s="21"/>
    </row>
    <row r="25" spans="1:14" ht="18.75" customHeight="1" x14ac:dyDescent="0.15">
      <c r="A25" s="9">
        <v>6</v>
      </c>
      <c r="B25" s="9" t="s">
        <v>52</v>
      </c>
      <c r="C25" s="10">
        <v>340</v>
      </c>
      <c r="D25" s="21"/>
      <c r="F25" s="9">
        <v>31</v>
      </c>
      <c r="G25" s="9" t="s">
        <v>50</v>
      </c>
      <c r="H25" s="11">
        <v>470</v>
      </c>
      <c r="I25" s="21"/>
      <c r="K25" s="9">
        <v>4</v>
      </c>
      <c r="L25" s="9" t="s">
        <v>45</v>
      </c>
      <c r="M25" s="11">
        <v>600</v>
      </c>
      <c r="N25" s="21"/>
    </row>
    <row r="26" spans="1:14" ht="18.75" customHeight="1" x14ac:dyDescent="0.15">
      <c r="A26" s="9">
        <v>7</v>
      </c>
      <c r="B26" s="9" t="s">
        <v>54</v>
      </c>
      <c r="C26" s="10">
        <v>450</v>
      </c>
      <c r="D26" s="21"/>
      <c r="F26" s="9" t="s">
        <v>21</v>
      </c>
      <c r="G26" s="9"/>
      <c r="H26" s="11">
        <f>SUM(C45:C57,H10:H25)</f>
        <v>18840</v>
      </c>
      <c r="I26" s="11">
        <f>SUMIF(D45:D57,"○",C45:C57)+SUMIF(I10:I25,"○",H10:H25)+SUM(D45:D57)+SUM(I10:I25)</f>
        <v>0</v>
      </c>
      <c r="K26" s="9">
        <v>5</v>
      </c>
      <c r="L26" s="9" t="s">
        <v>48</v>
      </c>
      <c r="M26" s="11">
        <v>580</v>
      </c>
      <c r="N26" s="21"/>
    </row>
    <row r="27" spans="1:14" ht="18.75" customHeight="1" x14ac:dyDescent="0.15">
      <c r="A27" s="9">
        <v>8</v>
      </c>
      <c r="B27" s="9" t="s">
        <v>57</v>
      </c>
      <c r="C27" s="10">
        <v>2430</v>
      </c>
      <c r="D27" s="21"/>
      <c r="F27" s="8" t="s">
        <v>55</v>
      </c>
      <c r="G27" s="8"/>
      <c r="H27" s="8"/>
      <c r="I27" s="8"/>
      <c r="K27" s="9">
        <v>6</v>
      </c>
      <c r="L27" s="9" t="s">
        <v>51</v>
      </c>
      <c r="M27" s="11">
        <v>520</v>
      </c>
      <c r="N27" s="21"/>
    </row>
    <row r="28" spans="1:14" ht="18.75" customHeight="1" x14ac:dyDescent="0.15">
      <c r="A28" s="9">
        <v>9</v>
      </c>
      <c r="B28" s="9" t="s">
        <v>60</v>
      </c>
      <c r="C28" s="10">
        <v>2410</v>
      </c>
      <c r="D28" s="21"/>
      <c r="F28" s="9">
        <v>1</v>
      </c>
      <c r="G28" s="9" t="s">
        <v>58</v>
      </c>
      <c r="H28" s="11">
        <v>680</v>
      </c>
      <c r="I28" s="21"/>
      <c r="K28" s="9">
        <v>7</v>
      </c>
      <c r="L28" s="9" t="s">
        <v>53</v>
      </c>
      <c r="M28" s="11">
        <v>530</v>
      </c>
      <c r="N28" s="21"/>
    </row>
    <row r="29" spans="1:14" ht="18.75" customHeight="1" x14ac:dyDescent="0.15">
      <c r="A29" s="9">
        <v>10</v>
      </c>
      <c r="B29" s="9" t="s">
        <v>63</v>
      </c>
      <c r="C29" s="10">
        <v>210</v>
      </c>
      <c r="D29" s="21"/>
      <c r="F29" s="9">
        <v>2</v>
      </c>
      <c r="G29" s="9" t="s">
        <v>61</v>
      </c>
      <c r="H29" s="11">
        <v>320</v>
      </c>
      <c r="I29" s="21"/>
      <c r="K29" s="9">
        <v>8</v>
      </c>
      <c r="L29" s="9" t="s">
        <v>56</v>
      </c>
      <c r="M29" s="11">
        <v>740</v>
      </c>
      <c r="N29" s="21"/>
    </row>
    <row r="30" spans="1:14" ht="18.75" customHeight="1" x14ac:dyDescent="0.15">
      <c r="A30" s="9">
        <v>11</v>
      </c>
      <c r="B30" s="9" t="s">
        <v>150</v>
      </c>
      <c r="C30" s="10">
        <v>550</v>
      </c>
      <c r="D30" s="21"/>
      <c r="F30" s="9">
        <v>3</v>
      </c>
      <c r="G30" s="9" t="s">
        <v>64</v>
      </c>
      <c r="H30" s="11">
        <v>820</v>
      </c>
      <c r="I30" s="21"/>
      <c r="K30" s="9">
        <v>9</v>
      </c>
      <c r="L30" s="9" t="s">
        <v>59</v>
      </c>
      <c r="M30" s="11">
        <v>500</v>
      </c>
      <c r="N30" s="21"/>
    </row>
    <row r="31" spans="1:14" ht="18.75" customHeight="1" x14ac:dyDescent="0.15">
      <c r="A31" s="9">
        <v>12</v>
      </c>
      <c r="B31" s="9" t="s">
        <v>68</v>
      </c>
      <c r="C31" s="10">
        <v>340</v>
      </c>
      <c r="D31" s="21"/>
      <c r="F31" s="9">
        <v>4</v>
      </c>
      <c r="G31" s="9" t="s">
        <v>66</v>
      </c>
      <c r="H31" s="11">
        <v>1000</v>
      </c>
      <c r="I31" s="21"/>
      <c r="K31" s="9">
        <v>10</v>
      </c>
      <c r="L31" s="9" t="s">
        <v>62</v>
      </c>
      <c r="M31" s="11">
        <v>1410</v>
      </c>
      <c r="N31" s="21"/>
    </row>
    <row r="32" spans="1:14" ht="18.75" customHeight="1" x14ac:dyDescent="0.15">
      <c r="A32" s="9">
        <v>14</v>
      </c>
      <c r="B32" s="9" t="s">
        <v>72</v>
      </c>
      <c r="C32" s="10">
        <v>2670</v>
      </c>
      <c r="D32" s="21"/>
      <c r="F32" s="9">
        <v>5</v>
      </c>
      <c r="G32" s="9" t="s">
        <v>69</v>
      </c>
      <c r="H32" s="11">
        <v>420</v>
      </c>
      <c r="I32" s="21"/>
      <c r="K32" s="9">
        <v>27</v>
      </c>
      <c r="L32" s="9" t="s">
        <v>65</v>
      </c>
      <c r="M32" s="11">
        <v>750</v>
      </c>
      <c r="N32" s="21"/>
    </row>
    <row r="33" spans="1:14" ht="18.75" customHeight="1" x14ac:dyDescent="0.15">
      <c r="A33" s="9" t="s">
        <v>21</v>
      </c>
      <c r="B33" s="9"/>
      <c r="C33" s="40">
        <f>SUM(C21:C32)</f>
        <v>12710</v>
      </c>
      <c r="D33" s="9">
        <f>SUMIF(D21:D32,"○",C21:C32)+SUM(D21:D32)</f>
        <v>0</v>
      </c>
      <c r="F33" s="9">
        <v>6</v>
      </c>
      <c r="G33" s="9" t="s">
        <v>70</v>
      </c>
      <c r="H33" s="11">
        <v>650</v>
      </c>
      <c r="I33" s="21"/>
      <c r="K33" s="9">
        <v>11</v>
      </c>
      <c r="L33" s="9" t="s">
        <v>67</v>
      </c>
      <c r="M33" s="11">
        <v>360</v>
      </c>
      <c r="N33" s="21"/>
    </row>
    <row r="34" spans="1:14" ht="18.75" customHeight="1" x14ac:dyDescent="0.15">
      <c r="A34" s="8" t="s">
        <v>77</v>
      </c>
      <c r="B34" s="8"/>
      <c r="C34" s="8"/>
      <c r="D34" s="8"/>
      <c r="F34" s="9">
        <v>7</v>
      </c>
      <c r="G34" s="9" t="s">
        <v>73</v>
      </c>
      <c r="H34" s="11">
        <v>530</v>
      </c>
      <c r="I34" s="21"/>
      <c r="K34" s="9">
        <v>12</v>
      </c>
      <c r="L34" s="9" t="s">
        <v>149</v>
      </c>
      <c r="M34" s="11">
        <v>480</v>
      </c>
      <c r="N34" s="21"/>
    </row>
    <row r="35" spans="1:14" ht="18.75" customHeight="1" x14ac:dyDescent="0.15">
      <c r="A35" s="9">
        <v>1</v>
      </c>
      <c r="B35" s="9" t="s">
        <v>80</v>
      </c>
      <c r="C35" s="10">
        <v>840</v>
      </c>
      <c r="D35" s="21"/>
      <c r="F35" s="9">
        <v>8</v>
      </c>
      <c r="G35" s="9" t="s">
        <v>75</v>
      </c>
      <c r="H35" s="11">
        <v>340</v>
      </c>
      <c r="I35" s="21"/>
      <c r="K35" s="9">
        <v>13</v>
      </c>
      <c r="L35" s="12" t="s">
        <v>71</v>
      </c>
      <c r="M35" s="11">
        <v>560</v>
      </c>
      <c r="N35" s="21"/>
    </row>
    <row r="36" spans="1:14" ht="18.75" customHeight="1" x14ac:dyDescent="0.15">
      <c r="A36" s="9">
        <v>2</v>
      </c>
      <c r="B36" s="9" t="s">
        <v>83</v>
      </c>
      <c r="C36" s="10">
        <v>1190</v>
      </c>
      <c r="D36" s="21"/>
      <c r="F36" s="9">
        <v>9</v>
      </c>
      <c r="G36" s="9" t="s">
        <v>78</v>
      </c>
      <c r="H36" s="11">
        <v>550</v>
      </c>
      <c r="I36" s="21"/>
      <c r="K36" s="9">
        <v>14</v>
      </c>
      <c r="L36" s="9" t="s">
        <v>74</v>
      </c>
      <c r="M36" s="11">
        <v>370</v>
      </c>
      <c r="N36" s="21"/>
    </row>
    <row r="37" spans="1:14" ht="18.75" customHeight="1" x14ac:dyDescent="0.15">
      <c r="A37" s="9">
        <v>3</v>
      </c>
      <c r="B37" s="9" t="s">
        <v>86</v>
      </c>
      <c r="C37" s="10">
        <v>860</v>
      </c>
      <c r="D37" s="21"/>
      <c r="F37" s="9">
        <v>10</v>
      </c>
      <c r="G37" s="9" t="s">
        <v>81</v>
      </c>
      <c r="H37" s="11">
        <v>670</v>
      </c>
      <c r="I37" s="21"/>
      <c r="K37" s="9">
        <v>15</v>
      </c>
      <c r="L37" s="9" t="s">
        <v>76</v>
      </c>
      <c r="M37" s="11">
        <v>770</v>
      </c>
      <c r="N37" s="21"/>
    </row>
    <row r="38" spans="1:14" ht="18.75" customHeight="1" x14ac:dyDescent="0.15">
      <c r="A38" s="9">
        <v>4</v>
      </c>
      <c r="B38" s="9" t="s">
        <v>88</v>
      </c>
      <c r="C38" s="10">
        <v>1130</v>
      </c>
      <c r="D38" s="21"/>
      <c r="F38" s="9">
        <v>11</v>
      </c>
      <c r="G38" s="9" t="s">
        <v>84</v>
      </c>
      <c r="H38" s="11">
        <v>370</v>
      </c>
      <c r="I38" s="21"/>
      <c r="K38" s="9">
        <v>16</v>
      </c>
      <c r="L38" s="9" t="s">
        <v>79</v>
      </c>
      <c r="M38" s="11">
        <v>970</v>
      </c>
      <c r="N38" s="21"/>
    </row>
    <row r="39" spans="1:14" ht="18.75" customHeight="1" x14ac:dyDescent="0.15">
      <c r="A39" s="9">
        <v>5</v>
      </c>
      <c r="B39" s="9" t="s">
        <v>90</v>
      </c>
      <c r="C39" s="10">
        <v>730</v>
      </c>
      <c r="D39" s="21"/>
      <c r="F39" s="9">
        <v>12</v>
      </c>
      <c r="G39" s="9" t="s">
        <v>87</v>
      </c>
      <c r="H39" s="11">
        <v>490</v>
      </c>
      <c r="I39" s="21"/>
      <c r="K39" s="9">
        <v>17</v>
      </c>
      <c r="L39" s="9" t="s">
        <v>82</v>
      </c>
      <c r="M39" s="11">
        <v>710</v>
      </c>
      <c r="N39" s="21"/>
    </row>
    <row r="40" spans="1:14" ht="18.75" customHeight="1" x14ac:dyDescent="0.15">
      <c r="A40" s="9">
        <v>6</v>
      </c>
      <c r="B40" s="9" t="s">
        <v>93</v>
      </c>
      <c r="C40" s="10">
        <v>2250</v>
      </c>
      <c r="D40" s="21"/>
      <c r="F40" s="9" t="s">
        <v>21</v>
      </c>
      <c r="G40" s="9"/>
      <c r="H40" s="11">
        <f>SUM(H28:H39)</f>
        <v>6840</v>
      </c>
      <c r="I40" s="9">
        <f>SUMIF(I28:I39,"○",H28:H39)+SUM(I28:I39)</f>
        <v>0</v>
      </c>
      <c r="K40" s="9">
        <v>21</v>
      </c>
      <c r="L40" s="9" t="s">
        <v>85</v>
      </c>
      <c r="M40" s="11">
        <v>600</v>
      </c>
      <c r="N40" s="21"/>
    </row>
    <row r="41" spans="1:14" ht="18.75" customHeight="1" x14ac:dyDescent="0.15">
      <c r="A41" s="9">
        <v>7</v>
      </c>
      <c r="B41" s="9" t="s">
        <v>95</v>
      </c>
      <c r="C41" s="10">
        <v>770</v>
      </c>
      <c r="D41" s="21"/>
      <c r="F41" s="8" t="s">
        <v>91</v>
      </c>
      <c r="G41" s="8"/>
      <c r="K41" s="9">
        <v>24</v>
      </c>
      <c r="L41" s="9" t="s">
        <v>143</v>
      </c>
      <c r="M41" s="11">
        <v>550</v>
      </c>
      <c r="N41" s="21"/>
    </row>
    <row r="42" spans="1:14" ht="18.75" customHeight="1" x14ac:dyDescent="0.15">
      <c r="A42" s="9">
        <v>8</v>
      </c>
      <c r="B42" s="9" t="s">
        <v>97</v>
      </c>
      <c r="C42" s="10">
        <v>750</v>
      </c>
      <c r="D42" s="21"/>
      <c r="F42" s="9">
        <v>1</v>
      </c>
      <c r="G42" s="9" t="s">
        <v>156</v>
      </c>
      <c r="H42" s="11">
        <v>890</v>
      </c>
      <c r="I42" s="21"/>
      <c r="K42" s="9">
        <v>26</v>
      </c>
      <c r="L42" s="9" t="s">
        <v>89</v>
      </c>
      <c r="M42" s="11">
        <v>430</v>
      </c>
      <c r="N42" s="21"/>
    </row>
    <row r="43" spans="1:14" ht="18.75" customHeight="1" x14ac:dyDescent="0.15">
      <c r="A43" s="9" t="s">
        <v>21</v>
      </c>
      <c r="B43" s="9"/>
      <c r="C43" s="40">
        <f>SUM(C35:C42)</f>
        <v>8520</v>
      </c>
      <c r="D43" s="9">
        <f>SUMIF(D35:D42,"○",C35:C42)+SUM(D35:D42)</f>
        <v>0</v>
      </c>
      <c r="F43" s="9">
        <v>2</v>
      </c>
      <c r="G43" s="9" t="s">
        <v>96</v>
      </c>
      <c r="H43" s="11">
        <v>360</v>
      </c>
      <c r="I43" s="21"/>
      <c r="K43" s="9">
        <v>31</v>
      </c>
      <c r="L43" s="9" t="s">
        <v>92</v>
      </c>
      <c r="M43" s="11">
        <v>350</v>
      </c>
      <c r="N43" s="21"/>
    </row>
    <row r="44" spans="1:14" ht="18.75" customHeight="1" x14ac:dyDescent="0.15">
      <c r="A44" s="8" t="s">
        <v>9</v>
      </c>
      <c r="B44" s="8"/>
      <c r="C44" s="8"/>
      <c r="D44" s="8"/>
      <c r="F44" s="9">
        <v>3</v>
      </c>
      <c r="G44" s="9" t="s">
        <v>98</v>
      </c>
      <c r="H44" s="11">
        <v>620</v>
      </c>
      <c r="I44" s="21"/>
      <c r="K44" s="9">
        <v>32</v>
      </c>
      <c r="L44" s="9" t="s">
        <v>94</v>
      </c>
      <c r="M44" s="11">
        <v>240</v>
      </c>
      <c r="N44" s="21"/>
    </row>
    <row r="45" spans="1:14" ht="18.75" customHeight="1" x14ac:dyDescent="0.15">
      <c r="A45" s="9">
        <v>1</v>
      </c>
      <c r="B45" s="9" t="s">
        <v>102</v>
      </c>
      <c r="C45" s="11">
        <v>960</v>
      </c>
      <c r="D45" s="21"/>
      <c r="F45" s="9">
        <v>4</v>
      </c>
      <c r="G45" s="9" t="s">
        <v>99</v>
      </c>
      <c r="H45" s="11">
        <v>550</v>
      </c>
      <c r="I45" s="21"/>
      <c r="K45" s="9" t="s">
        <v>21</v>
      </c>
      <c r="L45" s="9"/>
      <c r="M45" s="11">
        <f>SUM(M22:M44)</f>
        <v>14140</v>
      </c>
      <c r="N45" s="9">
        <f>SUMIF(N22:N44,"○",M22:M44)+SUM(N22:N44)</f>
        <v>0</v>
      </c>
    </row>
    <row r="46" spans="1:14" ht="18.75" customHeight="1" x14ac:dyDescent="0.15">
      <c r="A46" s="9">
        <v>4</v>
      </c>
      <c r="B46" s="9" t="s">
        <v>141</v>
      </c>
      <c r="C46" s="11">
        <v>1250</v>
      </c>
      <c r="D46" s="21"/>
      <c r="F46" s="9">
        <v>5</v>
      </c>
      <c r="G46" s="12" t="s">
        <v>157</v>
      </c>
      <c r="H46" s="11">
        <v>940</v>
      </c>
      <c r="I46" s="21"/>
      <c r="K46" s="8" t="s">
        <v>100</v>
      </c>
      <c r="L46" s="8"/>
      <c r="M46" s="8"/>
      <c r="N46" s="8"/>
    </row>
    <row r="47" spans="1:14" ht="18.75" customHeight="1" x14ac:dyDescent="0.15">
      <c r="A47" s="9">
        <v>5</v>
      </c>
      <c r="B47" s="9" t="s">
        <v>106</v>
      </c>
      <c r="C47" s="11">
        <v>410</v>
      </c>
      <c r="D47" s="21"/>
      <c r="F47" s="9">
        <v>6</v>
      </c>
      <c r="G47" s="9" t="s">
        <v>103</v>
      </c>
      <c r="H47" s="11">
        <v>440</v>
      </c>
      <c r="I47" s="21"/>
      <c r="K47" s="9">
        <v>6</v>
      </c>
      <c r="L47" s="9" t="s">
        <v>101</v>
      </c>
      <c r="M47" s="11">
        <v>1180</v>
      </c>
      <c r="N47" s="21"/>
    </row>
    <row r="48" spans="1:14" ht="18.75" customHeight="1" x14ac:dyDescent="0.15">
      <c r="A48" s="9">
        <v>6</v>
      </c>
      <c r="B48" s="9" t="s">
        <v>109</v>
      </c>
      <c r="C48" s="11">
        <v>900</v>
      </c>
      <c r="D48" s="21"/>
      <c r="F48" s="13">
        <v>7</v>
      </c>
      <c r="G48" s="9" t="s">
        <v>105</v>
      </c>
      <c r="H48" s="11">
        <v>520</v>
      </c>
      <c r="I48" s="21"/>
      <c r="K48" s="9">
        <v>7</v>
      </c>
      <c r="L48" s="9" t="s">
        <v>104</v>
      </c>
      <c r="M48" s="11">
        <v>250</v>
      </c>
      <c r="N48" s="21"/>
    </row>
    <row r="49" spans="1:16" ht="18.75" customHeight="1" x14ac:dyDescent="0.15">
      <c r="A49" s="9">
        <v>7</v>
      </c>
      <c r="B49" s="17" t="s">
        <v>112</v>
      </c>
      <c r="C49" s="11">
        <v>360</v>
      </c>
      <c r="D49" s="21"/>
      <c r="F49" s="9">
        <v>8</v>
      </c>
      <c r="G49" s="14" t="s">
        <v>107</v>
      </c>
      <c r="H49" s="11">
        <v>820</v>
      </c>
      <c r="I49" s="21"/>
      <c r="K49" s="13" t="s">
        <v>21</v>
      </c>
      <c r="L49" s="14"/>
      <c r="M49" s="11">
        <f>SUM(M47:M48)</f>
        <v>1430</v>
      </c>
      <c r="N49" s="9">
        <f>SUMIF(N47:N48,"○",M47:M48)+SUM(N47:N48)</f>
        <v>0</v>
      </c>
    </row>
    <row r="50" spans="1:16" ht="18.75" customHeight="1" x14ac:dyDescent="0.15">
      <c r="A50" s="9">
        <v>8</v>
      </c>
      <c r="B50" s="9" t="s">
        <v>115</v>
      </c>
      <c r="C50" s="11">
        <v>370</v>
      </c>
      <c r="D50" s="21"/>
      <c r="F50" s="9">
        <v>9</v>
      </c>
      <c r="G50" s="14" t="s">
        <v>110</v>
      </c>
      <c r="H50" s="11">
        <v>620</v>
      </c>
      <c r="I50" s="21"/>
      <c r="K50" s="15" t="s">
        <v>108</v>
      </c>
      <c r="L50" s="15"/>
      <c r="M50" s="16"/>
      <c r="N50" s="15"/>
    </row>
    <row r="51" spans="1:16" ht="18.75" customHeight="1" x14ac:dyDescent="0.15">
      <c r="A51" s="9">
        <v>9</v>
      </c>
      <c r="B51" s="12" t="s">
        <v>117</v>
      </c>
      <c r="C51" s="11">
        <v>690</v>
      </c>
      <c r="D51" s="21"/>
      <c r="F51" s="9">
        <v>10</v>
      </c>
      <c r="G51" s="14" t="s">
        <v>113</v>
      </c>
      <c r="H51" s="11">
        <v>420</v>
      </c>
      <c r="I51" s="21"/>
      <c r="K51" s="9">
        <v>1</v>
      </c>
      <c r="L51" s="9" t="s">
        <v>111</v>
      </c>
      <c r="M51" s="11">
        <v>860</v>
      </c>
      <c r="N51" s="21"/>
    </row>
    <row r="52" spans="1:16" ht="18.75" customHeight="1" x14ac:dyDescent="0.15">
      <c r="A52" s="9">
        <v>10</v>
      </c>
      <c r="B52" s="9" t="s">
        <v>119</v>
      </c>
      <c r="C52" s="11">
        <v>600</v>
      </c>
      <c r="D52" s="21"/>
      <c r="F52" s="9">
        <v>11</v>
      </c>
      <c r="G52" s="14" t="s">
        <v>135</v>
      </c>
      <c r="H52" s="11">
        <v>320</v>
      </c>
      <c r="I52" s="21"/>
      <c r="K52" s="9">
        <v>2</v>
      </c>
      <c r="L52" s="9" t="s">
        <v>114</v>
      </c>
      <c r="M52" s="11">
        <v>750</v>
      </c>
      <c r="N52" s="21"/>
    </row>
    <row r="53" spans="1:16" ht="18.75" customHeight="1" x14ac:dyDescent="0.15">
      <c r="A53" s="9">
        <v>11</v>
      </c>
      <c r="B53" s="9" t="s">
        <v>121</v>
      </c>
      <c r="C53" s="11">
        <v>500</v>
      </c>
      <c r="D53" s="21"/>
      <c r="F53" s="13" t="s">
        <v>21</v>
      </c>
      <c r="G53" s="18"/>
      <c r="H53" s="19">
        <f>SUM(H42:H52)</f>
        <v>6500</v>
      </c>
      <c r="I53" s="9">
        <f>SUMIF(I42:I52,"○",H42:H52)+SUM(I42:I52)</f>
        <v>0</v>
      </c>
      <c r="K53" s="9">
        <v>3</v>
      </c>
      <c r="L53" s="9" t="s">
        <v>116</v>
      </c>
      <c r="M53" s="11">
        <v>1130</v>
      </c>
      <c r="N53" s="21"/>
    </row>
    <row r="54" spans="1:16" ht="18.75" customHeight="1" x14ac:dyDescent="0.15">
      <c r="A54" s="9">
        <v>12</v>
      </c>
      <c r="B54" s="9" t="s">
        <v>123</v>
      </c>
      <c r="C54" s="11">
        <v>670</v>
      </c>
      <c r="D54" s="21"/>
      <c r="F54" s="8" t="s">
        <v>10</v>
      </c>
      <c r="G54" s="8"/>
      <c r="H54" s="8"/>
      <c r="I54" s="8"/>
      <c r="K54" s="9" t="s">
        <v>21</v>
      </c>
      <c r="L54" s="9"/>
      <c r="M54" s="11">
        <f>SUM(M51:M53)</f>
        <v>2740</v>
      </c>
      <c r="N54" s="9">
        <f>SUMIF(N51:N53,"○",M51:M53)+SUM(N51:N53)</f>
        <v>0</v>
      </c>
    </row>
    <row r="55" spans="1:16" ht="18.75" customHeight="1" x14ac:dyDescent="0.15">
      <c r="A55" s="9">
        <v>13</v>
      </c>
      <c r="B55" s="9" t="s">
        <v>125</v>
      </c>
      <c r="C55" s="11">
        <v>660</v>
      </c>
      <c r="D55" s="21"/>
      <c r="F55" s="9">
        <v>1</v>
      </c>
      <c r="G55" s="9" t="s">
        <v>13</v>
      </c>
      <c r="H55" s="11">
        <v>780</v>
      </c>
      <c r="I55" s="21"/>
      <c r="K55" s="8" t="s">
        <v>24</v>
      </c>
      <c r="L55" s="8"/>
      <c r="M55" s="8"/>
      <c r="N55" s="8"/>
    </row>
    <row r="56" spans="1:16" ht="18.75" customHeight="1" x14ac:dyDescent="0.15">
      <c r="A56" s="9">
        <v>14</v>
      </c>
      <c r="B56" s="9" t="s">
        <v>126</v>
      </c>
      <c r="C56" s="11">
        <v>480</v>
      </c>
      <c r="D56" s="21"/>
      <c r="F56" s="9">
        <v>2</v>
      </c>
      <c r="G56" s="9" t="s">
        <v>16</v>
      </c>
      <c r="H56" s="11">
        <v>880</v>
      </c>
      <c r="I56" s="21"/>
      <c r="K56" s="9">
        <v>1</v>
      </c>
      <c r="L56" s="9" t="s">
        <v>139</v>
      </c>
      <c r="M56" s="11">
        <v>320</v>
      </c>
      <c r="N56" s="21"/>
    </row>
    <row r="57" spans="1:16" ht="18.75" customHeight="1" x14ac:dyDescent="0.15">
      <c r="A57" s="9">
        <v>15</v>
      </c>
      <c r="B57" s="9" t="s">
        <v>127</v>
      </c>
      <c r="C57" s="11">
        <v>620</v>
      </c>
      <c r="D57" s="21"/>
      <c r="F57" s="9">
        <v>3</v>
      </c>
      <c r="G57" s="9" t="s">
        <v>142</v>
      </c>
      <c r="H57" s="11">
        <v>1190</v>
      </c>
      <c r="I57" s="21"/>
      <c r="K57" s="9">
        <v>2</v>
      </c>
      <c r="L57" s="9" t="s">
        <v>29</v>
      </c>
      <c r="M57" s="11">
        <v>520</v>
      </c>
      <c r="N57" s="21"/>
      <c r="P57" s="20"/>
    </row>
    <row r="58" spans="1:16" ht="18.75" customHeight="1" x14ac:dyDescent="0.15">
      <c r="A58" s="8"/>
      <c r="B58" s="8"/>
      <c r="C58" s="25"/>
      <c r="D58" s="26"/>
      <c r="F58" s="9" t="s">
        <v>21</v>
      </c>
      <c r="G58" s="9"/>
      <c r="H58" s="11">
        <f>SUM(H55:H57)</f>
        <v>2850</v>
      </c>
      <c r="I58" s="9">
        <f>SUMIF(I55:I57,"○",H55:H57)+SUM(I55:I57)</f>
        <v>0</v>
      </c>
      <c r="K58" s="9">
        <v>3</v>
      </c>
      <c r="L58" s="9" t="s">
        <v>132</v>
      </c>
      <c r="M58" s="11">
        <v>350</v>
      </c>
      <c r="N58" s="21"/>
      <c r="P58" s="20"/>
    </row>
    <row r="59" spans="1:16" ht="18" customHeight="1" x14ac:dyDescent="0.15">
      <c r="A59" s="8"/>
      <c r="B59" s="8"/>
      <c r="C59" s="25"/>
      <c r="D59" s="26"/>
      <c r="F59" s="41"/>
      <c r="G59" s="41"/>
      <c r="H59" s="42"/>
      <c r="I59" s="41"/>
      <c r="K59" s="9" t="s">
        <v>21</v>
      </c>
      <c r="L59" s="9"/>
      <c r="M59" s="11">
        <f>SUM(M56:M58)</f>
        <v>1190</v>
      </c>
      <c r="N59" s="9">
        <f>SUMIF(N56:N58,"○",M56:M58)+SUM(N56:N58)</f>
        <v>0</v>
      </c>
    </row>
    <row r="60" spans="1:16" ht="18.600000000000001" customHeight="1" x14ac:dyDescent="0.15">
      <c r="A60" s="27" t="s">
        <v>134</v>
      </c>
      <c r="B60" s="27"/>
      <c r="C60" s="27"/>
      <c r="D60" s="27"/>
      <c r="F60" s="8"/>
      <c r="G60" s="8"/>
      <c r="H60" s="25"/>
      <c r="I60" s="8"/>
    </row>
    <row r="61" spans="1:16" ht="18.600000000000001" customHeight="1" x14ac:dyDescent="0.15">
      <c r="A61" s="24" t="s">
        <v>147</v>
      </c>
      <c r="B61" s="24"/>
      <c r="C61" s="24"/>
      <c r="D61" s="24"/>
      <c r="F61" s="24"/>
      <c r="G61" s="24"/>
      <c r="H61" s="24"/>
      <c r="I61" s="24"/>
    </row>
    <row r="62" spans="1:16" ht="18" customHeight="1" x14ac:dyDescent="0.2">
      <c r="A62" s="24" t="s">
        <v>148</v>
      </c>
      <c r="B62" s="24"/>
      <c r="C62" s="24"/>
      <c r="D62" s="24"/>
      <c r="F62" s="28"/>
      <c r="G62" s="28"/>
      <c r="H62" s="28"/>
      <c r="I62" s="28"/>
      <c r="O62" s="36" t="s">
        <v>140</v>
      </c>
    </row>
    <row r="63" spans="1:16" ht="18" customHeight="1" x14ac:dyDescent="0.2">
      <c r="A63" s="24" t="s">
        <v>136</v>
      </c>
      <c r="B63" s="24"/>
      <c r="C63" s="24"/>
      <c r="D63" s="24"/>
      <c r="F63" s="28"/>
      <c r="G63" s="28"/>
      <c r="H63" s="28"/>
      <c r="I63" s="28"/>
      <c r="O63" s="36"/>
    </row>
    <row r="64" spans="1:16" ht="18" customHeight="1" x14ac:dyDescent="0.2">
      <c r="F64" s="28"/>
      <c r="G64" s="28"/>
      <c r="H64" s="28"/>
      <c r="I64" s="28"/>
      <c r="O64" s="36"/>
    </row>
    <row r="65" spans="1:14" ht="18" customHeight="1" x14ac:dyDescent="0.15">
      <c r="F65" s="29"/>
      <c r="G65" s="29"/>
      <c r="H65" s="29"/>
      <c r="I65" s="29"/>
      <c r="L65" s="31" t="s">
        <v>129</v>
      </c>
      <c r="M65" s="30">
        <f>+C19+C33+C43+H26+H40+H53+M20+M59+H58+M45+M49+M54</f>
        <v>90080</v>
      </c>
    </row>
    <row r="66" spans="1:14" s="28" customFormat="1" ht="19.5" customHeight="1" x14ac:dyDescent="0.15">
      <c r="A66" s="7"/>
      <c r="B66" s="7"/>
      <c r="C66" s="7"/>
      <c r="D66" s="7"/>
      <c r="F66" s="7"/>
      <c r="G66" s="7"/>
      <c r="H66" s="7"/>
      <c r="I66" s="7"/>
      <c r="K66" s="7"/>
      <c r="L66" s="32" t="s">
        <v>138</v>
      </c>
      <c r="M66" s="6">
        <f>M67-M65</f>
        <v>39920</v>
      </c>
    </row>
    <row r="67" spans="1:14" s="28" customFormat="1" ht="19.5" customHeight="1" x14ac:dyDescent="0.15">
      <c r="A67" s="7"/>
      <c r="B67" s="7"/>
      <c r="C67" s="7"/>
      <c r="D67" s="7"/>
      <c r="F67" s="7"/>
      <c r="G67" s="7"/>
      <c r="H67" s="7"/>
      <c r="I67" s="7"/>
      <c r="K67" s="7"/>
      <c r="L67" s="33" t="s">
        <v>137</v>
      </c>
      <c r="M67" s="38">
        <v>130000</v>
      </c>
    </row>
    <row r="68" spans="1:14" s="22" customFormat="1" ht="19.5" customHeight="1" x14ac:dyDescent="0.15">
      <c r="A68" s="7"/>
      <c r="B68" s="7"/>
      <c r="C68" s="7"/>
      <c r="D68" s="7"/>
      <c r="E68" s="27"/>
      <c r="F68" s="7"/>
      <c r="G68" s="7"/>
      <c r="H68" s="7"/>
      <c r="I68" s="7"/>
      <c r="K68" s="7"/>
      <c r="N68" s="7"/>
    </row>
    <row r="69" spans="1:14" s="22" customFormat="1" ht="19.5" customHeight="1" x14ac:dyDescent="0.15">
      <c r="A69" s="7"/>
      <c r="B69" s="7"/>
      <c r="C69" s="7"/>
      <c r="D69" s="7"/>
      <c r="E69" s="24"/>
      <c r="F69" s="7"/>
      <c r="G69" s="7"/>
      <c r="H69" s="7"/>
      <c r="I69" s="7"/>
      <c r="K69" s="7"/>
      <c r="N69" s="7"/>
    </row>
    <row r="71" spans="1:14" ht="14.25" x14ac:dyDescent="0.15">
      <c r="L71" s="28"/>
      <c r="M71" s="28"/>
    </row>
    <row r="72" spans="1:14" ht="14.25" x14ac:dyDescent="0.15">
      <c r="K72" s="23"/>
      <c r="M72" s="37"/>
      <c r="N72" s="24"/>
    </row>
    <row r="73" spans="1:14" ht="14.25" x14ac:dyDescent="0.15">
      <c r="K73" s="22"/>
      <c r="L73" s="28"/>
      <c r="M73" s="28"/>
      <c r="N73" s="22"/>
    </row>
    <row r="74" spans="1:14" ht="14.25" x14ac:dyDescent="0.15">
      <c r="K74" s="22"/>
      <c r="L74" s="28"/>
      <c r="M74" s="28"/>
      <c r="N74" s="22"/>
    </row>
    <row r="75" spans="1:14" ht="14.25" x14ac:dyDescent="0.15">
      <c r="L75" s="5"/>
      <c r="M75" s="22"/>
    </row>
  </sheetData>
  <mergeCells count="10">
    <mergeCell ref="A2:N2"/>
    <mergeCell ref="H6:K6"/>
    <mergeCell ref="C7:G7"/>
    <mergeCell ref="C3:G3"/>
    <mergeCell ref="H3:K3"/>
    <mergeCell ref="C4:G4"/>
    <mergeCell ref="H4:K4"/>
    <mergeCell ref="C5:G5"/>
    <mergeCell ref="H5:K5"/>
    <mergeCell ref="L3:M3"/>
  </mergeCells>
  <phoneticPr fontId="2"/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2024年エリア別部数表 (NEW) </vt:lpstr>
      <vt:lpstr>'2024年エリア別部数表 (NEW)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2024-01-16T02:38:22Z</cp:lastPrinted>
  <dcterms:created xsi:type="dcterms:W3CDTF">2019-01-31T03:49:50Z</dcterms:created>
  <dcterms:modified xsi:type="dcterms:W3CDTF">2024-02-19T00:15:59Z</dcterms:modified>
</cp:coreProperties>
</file>